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45621"/>
</workbook>
</file>

<file path=xl/calcChain.xml><?xml version="1.0" encoding="utf-8"?>
<calcChain xmlns="http://schemas.openxmlformats.org/spreadsheetml/2006/main">
  <c r="E10" i="16" l="1"/>
  <c r="K10" i="16" s="1"/>
  <c r="F3" i="4" s="1"/>
  <c r="F10" i="16"/>
  <c r="D3" i="4" s="1"/>
  <c r="C10" i="16"/>
  <c r="C3" i="4" s="1"/>
  <c r="I10" i="16"/>
  <c r="E3" i="4" s="1"/>
  <c r="H10" i="16"/>
  <c r="L10" i="16"/>
  <c r="G3" i="4" s="1"/>
  <c r="B10" i="16"/>
  <c r="H18" i="4"/>
  <c r="D20" i="11"/>
  <c r="G20" i="11" s="1"/>
  <c r="G18" i="4" s="1"/>
  <c r="E18" i="4"/>
  <c r="C20" i="11"/>
  <c r="F20" i="11"/>
  <c r="F18" i="4" s="1"/>
  <c r="B20" i="11"/>
  <c r="C18" i="4" s="1"/>
  <c r="D20" i="10"/>
  <c r="G20" i="10" s="1"/>
  <c r="C20" i="10"/>
  <c r="F20" i="10" s="1"/>
  <c r="B20" i="10"/>
  <c r="C20" i="9"/>
  <c r="D17" i="4"/>
  <c r="D20" i="9"/>
  <c r="E17" i="4"/>
  <c r="H17" i="4"/>
  <c r="B20" i="9"/>
  <c r="C17" i="4" s="1"/>
  <c r="C20" i="8"/>
  <c r="D16" i="4" s="1"/>
  <c r="D20" i="8"/>
  <c r="E16" i="4" s="1"/>
  <c r="H16" i="4"/>
  <c r="B20" i="8"/>
  <c r="C16" i="4"/>
  <c r="H15" i="4"/>
  <c r="B20" i="7"/>
  <c r="C15" i="4" s="1"/>
  <c r="D20" i="7"/>
  <c r="E15" i="4" s="1"/>
  <c r="C20" i="7"/>
  <c r="D15" i="4" s="1"/>
  <c r="F15" i="4"/>
  <c r="H14" i="4"/>
  <c r="D20" i="6"/>
  <c r="E14" i="4" s="1"/>
  <c r="D20" i="5"/>
  <c r="G20" i="5" s="1"/>
  <c r="G12" i="4" s="1"/>
  <c r="C20" i="6"/>
  <c r="F20" i="6" s="1"/>
  <c r="F14" i="4" s="1"/>
  <c r="D14" i="4"/>
  <c r="B20" i="6"/>
  <c r="C14" i="4"/>
  <c r="C20" i="5"/>
  <c r="D12" i="4" s="1"/>
  <c r="D18" i="4"/>
  <c r="H12" i="4"/>
  <c r="B20" i="5"/>
  <c r="C12" i="4" s="1"/>
  <c r="G20" i="8"/>
  <c r="G16" i="4" s="1"/>
  <c r="G20" i="7"/>
  <c r="G15" i="4" s="1"/>
  <c r="G20" i="9"/>
  <c r="G17" i="4" s="1"/>
  <c r="F20" i="9"/>
  <c r="F17" i="4" s="1"/>
  <c r="G14" i="4"/>
  <c r="F20" i="8"/>
  <c r="F16" i="4" s="1"/>
  <c r="G20" i="6"/>
  <c r="M10" i="16" l="1"/>
  <c r="H3" i="4" s="1"/>
  <c r="H40" i="4" s="1"/>
  <c r="C40" i="4"/>
  <c r="C42" i="4" s="1"/>
  <c r="C43" i="4" s="1"/>
  <c r="G40" i="4"/>
  <c r="G42" i="4" s="1"/>
  <c r="D40" i="4"/>
  <c r="D42" i="4" s="1"/>
  <c r="D43" i="4" s="1"/>
  <c r="E12" i="4"/>
  <c r="E40" i="4" s="1"/>
  <c r="E42" i="4" s="1"/>
  <c r="E43" i="4" s="1"/>
  <c r="F20" i="5"/>
  <c r="F12" i="4" s="1"/>
  <c r="F40" i="4" s="1"/>
  <c r="F42" i="4" s="1"/>
  <c r="G43" i="4" l="1"/>
  <c r="F43" i="4"/>
  <c r="C45" i="4"/>
  <c r="C46" i="4" l="1"/>
</calcChain>
</file>

<file path=xl/sharedStrings.xml><?xml version="1.0" encoding="utf-8"?>
<sst xmlns="http://schemas.openxmlformats.org/spreadsheetml/2006/main" count="245" uniqueCount="167">
  <si>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</si>
  <si>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</si>
  <si>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</si>
  <si>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</si>
  <si>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</si>
  <si>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</si>
  <si>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</si>
  <si>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</si>
  <si>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</si>
  <si>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</si>
  <si>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</si>
  <si>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</si>
  <si>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</si>
  <si>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</si>
  <si>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</si>
  <si>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</si>
  <si>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</si>
  <si>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</si>
  <si>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</si>
  <si>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</si>
  <si>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</si>
  <si>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</si>
  <si>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</si>
  <si>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</si>
  <si>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</si>
  <si>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</si>
  <si>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</si>
  <si>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</si>
  <si>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</si>
  <si>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</si>
  <si>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</si>
  <si>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</si>
  <si>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</si>
  <si>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</si>
  <si>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</si>
  <si>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</si>
  <si>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</si>
  <si>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</si>
  <si>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</si>
  <si>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</si>
  <si>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</si>
  <si>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</si>
  <si>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</si>
  <si>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</si>
  <si>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</si>
  <si>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</si>
  <si>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</si>
  <si>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</si>
  <si>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</si>
  <si>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</si>
  <si>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</si>
  <si>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</si>
  <si>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</si>
  <si>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</si>
  <si>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</si>
  <si>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</si>
  <si>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</si>
  <si>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</si>
  <si>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</si>
  <si>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</si>
  <si>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</si>
  <si>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</si>
  <si>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</si>
  <si>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</si>
  <si>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</si>
  <si>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</si>
  <si>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</si>
  <si>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</si>
  <si>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</si>
  <si>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</si>
  <si>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</si>
  <si>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</si>
  <si>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</si>
  <si>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</si>
  <si>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</si>
  <si>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</si>
  <si>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</si>
  <si>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</si>
  <si>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</si>
  <si>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</si>
  <si>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</si>
  <si>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</si>
  <si>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</si>
  <si>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</si>
  <si>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</si>
  <si>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</si>
  <si>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</si>
  <si>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</si>
  <si>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</si>
  <si>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</si>
  <si>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</si>
  <si>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</si>
  <si>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</si>
  <si>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</si>
  <si>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</si>
  <si>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</si>
  <si>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</si>
  <si>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</si>
  <si>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</si>
  <si>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</si>
  <si>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</si>
  <si>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</si>
  <si>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</si>
  <si>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</si>
  <si>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</si>
  <si>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</si>
  <si>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</si>
  <si>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</si>
  <si>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</si>
  <si>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</si>
  <si>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</si>
  <si>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</si>
  <si>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</si>
  <si>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</si>
  <si>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</si>
  <si>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</si>
  <si>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</si>
  <si>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</si>
  <si>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</si>
  <si>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</si>
  <si>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</si>
  <si>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</si>
  <si>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</si>
  <si>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</si>
  <si>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</si>
  <si>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</si>
  <si>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</si>
  <si>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</si>
  <si>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</si>
  <si>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</si>
  <si>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</si>
  <si>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</si>
  <si>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</si>
  <si>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</si>
  <si>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</si>
  <si>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</si>
  <si>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>Ongoing QA</t>
  </si>
  <si>
    <t>Status</t>
  </si>
  <si>
    <t>Implementation of MOD items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</si>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</sst>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7" fillId="2" borderId="0" xfId="0" applyFont="1" applyFill="1"/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defaultColWidth="17.85546875" defaultRowHeight="15" x14ac:dyDescent="0.25"/>
  <cols>
    <col min="1" max="1" width="22.85546875" bestFit="1" customWidth="1"/>
    <col min="2" max="2" width="10.7109375" style="32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 x14ac:dyDescent="0.25">
      <c r="A1" s="4" t="s">
        <v>5</v>
      </c>
      <c r="B1" s="37" t="s">
        <v>137</v>
      </c>
      <c r="C1" s="4" t="s">
        <v>6</v>
      </c>
      <c r="D1" s="4" t="s">
        <v>7</v>
      </c>
      <c r="E1" s="4" t="s">
        <v>8</v>
      </c>
      <c r="F1" s="4" t="s">
        <v>98</v>
      </c>
      <c r="G1" s="4" t="s">
        <v>10</v>
      </c>
      <c r="H1" s="4" t="s">
        <v>136</v>
      </c>
      <c r="I1" s="6"/>
    </row>
    <row r="3" spans="1:9" x14ac:dyDescent="0.25">
      <c r="A3" t="s">
        <v>154</v>
      </c>
      <c r="B3" s="32" t="s">
        <v>151</v>
      </c>
      <c r="C3" s="19">
        <f>ShopWidget!C10</f>
        <v>3.5</v>
      </c>
      <c r="D3" s="19">
        <f>ShopWidget!F10</f>
        <v>14.5</v>
      </c>
      <c r="E3" s="19">
        <f>ShopWidget!I10</f>
        <v>7.5</v>
      </c>
      <c r="F3" s="19">
        <f>ShopWidget!K10</f>
        <v>4.3499999999999996</v>
      </c>
      <c r="G3" s="19">
        <f>ShopWidget!L10</f>
        <v>2.25</v>
      </c>
      <c r="H3" s="19">
        <f>ShopWidget!M10</f>
        <v>6.6</v>
      </c>
      <c r="I3" s="1" t="s">
        <v>160</v>
      </c>
    </row>
    <row r="4" spans="1:9" x14ac:dyDescent="0.25">
      <c r="A4" t="s">
        <v>35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36</v>
      </c>
    </row>
    <row r="5" spans="1:9" s="2" customFormat="1" x14ac:dyDescent="0.25">
      <c r="A5" s="2" t="s">
        <v>4</v>
      </c>
      <c r="B5" s="41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37</v>
      </c>
    </row>
    <row r="6" spans="1:9" s="2" customFormat="1" x14ac:dyDescent="0.25">
      <c r="A6" s="2" t="s">
        <v>13</v>
      </c>
      <c r="B6" s="41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38</v>
      </c>
    </row>
    <row r="7" spans="1:9" s="2" customFormat="1" x14ac:dyDescent="0.25">
      <c r="A7" s="2" t="s">
        <v>12</v>
      </c>
      <c r="B7" s="41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39</v>
      </c>
    </row>
    <row r="8" spans="1:9" s="2" customFormat="1" x14ac:dyDescent="0.25">
      <c r="A8" s="2" t="s">
        <v>20</v>
      </c>
      <c r="B8" s="41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40</v>
      </c>
    </row>
    <row r="9" spans="1:9" s="2" customFormat="1" x14ac:dyDescent="0.25">
      <c r="A9" s="2" t="s">
        <v>11</v>
      </c>
      <c r="B9" s="41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39</v>
      </c>
    </row>
    <row r="10" spans="1:9" s="2" customFormat="1" x14ac:dyDescent="0.25">
      <c r="A10" s="2" t="s">
        <v>26</v>
      </c>
      <c r="B10" s="41" t="s">
        <v>166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41</v>
      </c>
    </row>
    <row r="11" spans="1:9" s="2" customFormat="1" x14ac:dyDescent="0.25">
      <c r="A11" s="2" t="s">
        <v>14</v>
      </c>
      <c r="B11" s="41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39</v>
      </c>
    </row>
    <row r="12" spans="1:9" s="7" customFormat="1" x14ac:dyDescent="0.25">
      <c r="A12" s="7" t="s">
        <v>3</v>
      </c>
      <c r="B12" s="42"/>
      <c r="C12" s="19">
        <f>'Active Cart'!B20</f>
        <v>11.9</v>
      </c>
      <c r="D12" s="19">
        <f>'Active Cart'!C20</f>
        <v>15.1</v>
      </c>
      <c r="E12" s="19">
        <f>'Active Cart'!D20</f>
        <v>18</v>
      </c>
      <c r="F12" s="19">
        <f>'Active Cart'!F20</f>
        <v>4.5299999999999994</v>
      </c>
      <c r="G12" s="19">
        <f>'Active Cart'!G20</f>
        <v>5.3999999999999995</v>
      </c>
      <c r="H12" s="19">
        <f>'Active Cart'!E20</f>
        <v>3</v>
      </c>
      <c r="I12" s="8" t="s">
        <v>69</v>
      </c>
    </row>
    <row r="13" spans="1:9" x14ac:dyDescent="0.25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66</v>
      </c>
    </row>
    <row r="14" spans="1:9" x14ac:dyDescent="0.25">
      <c r="A14" t="s">
        <v>17</v>
      </c>
      <c r="C14" s="17">
        <f>'Share Cart'!B20</f>
        <v>2.2999999999999998</v>
      </c>
      <c r="D14" s="17">
        <f>'Share Cart'!C20</f>
        <v>3.9</v>
      </c>
      <c r="E14" s="17">
        <f>'Share Cart'!D20</f>
        <v>4.0999999999999996</v>
      </c>
      <c r="F14" s="17">
        <f>'Share Cart'!F20</f>
        <v>1.17</v>
      </c>
      <c r="G14" s="17">
        <f>'Share Cart'!G20</f>
        <v>1.2299999999999998</v>
      </c>
      <c r="H14" s="17">
        <f>'Share Cart'!E20</f>
        <v>2</v>
      </c>
    </row>
    <row r="15" spans="1:9" x14ac:dyDescent="0.25">
      <c r="A15" t="s">
        <v>0</v>
      </c>
      <c r="C15" s="17">
        <f>'Save Items'!B20</f>
        <v>0.2</v>
      </c>
      <c r="D15" s="20">
        <f>'Save Items'!C20</f>
        <v>0</v>
      </c>
      <c r="E15" s="17">
        <f>'Save Items'!D20</f>
        <v>1.8</v>
      </c>
      <c r="F15" s="20">
        <f>'Save Items'!F20</f>
        <v>2</v>
      </c>
      <c r="G15" s="17">
        <f>'Save Items'!G20</f>
        <v>0.54</v>
      </c>
      <c r="H15" s="17">
        <f>'Save Items'!E20</f>
        <v>2</v>
      </c>
    </row>
    <row r="16" spans="1:9" x14ac:dyDescent="0.25">
      <c r="A16" t="s">
        <v>1</v>
      </c>
      <c r="C16" s="17">
        <f>'Order History'!B20</f>
        <v>2</v>
      </c>
      <c r="D16" s="17">
        <f>'Order History'!C20</f>
        <v>2</v>
      </c>
      <c r="E16" s="17">
        <f>'Order History'!D20</f>
        <v>3.2</v>
      </c>
      <c r="F16" s="17">
        <f>'Order History'!F20</f>
        <v>0.6</v>
      </c>
      <c r="G16" s="17">
        <f>'Order History'!G20</f>
        <v>0.96</v>
      </c>
      <c r="H16" s="17">
        <f>'Order History'!E20</f>
        <v>2</v>
      </c>
    </row>
    <row r="17" spans="1:9" x14ac:dyDescent="0.25">
      <c r="A17" t="s">
        <v>2</v>
      </c>
      <c r="C17" s="17">
        <f>'Saved Carts'!B20</f>
        <v>3.5</v>
      </c>
      <c r="D17" s="17">
        <f>'Saved Carts'!C20</f>
        <v>3</v>
      </c>
      <c r="E17" s="17">
        <f>'Saved Carts'!D20</f>
        <v>3</v>
      </c>
      <c r="F17" s="17">
        <f>'Saved Carts'!F20</f>
        <v>0.89999999999999991</v>
      </c>
      <c r="G17" s="17">
        <f>'Saved Carts'!G20</f>
        <v>0.89999999999999991</v>
      </c>
      <c r="H17" s="17">
        <f>'Saved Carts'!E20</f>
        <v>2</v>
      </c>
    </row>
    <row r="18" spans="1:9" x14ac:dyDescent="0.25">
      <c r="A18" t="s">
        <v>87</v>
      </c>
      <c r="C18" s="17">
        <f>'Data Conversions'!B20</f>
        <v>5</v>
      </c>
      <c r="D18" s="17">
        <f>'Data Conversions'!C20</f>
        <v>4.5</v>
      </c>
      <c r="E18" s="17">
        <f>'Data Conversions'!D20</f>
        <v>0</v>
      </c>
      <c r="F18" s="17">
        <f>'Data Conversions'!F20</f>
        <v>1.3499999999999999</v>
      </c>
      <c r="G18" s="17">
        <f>'Data Conversions'!G20</f>
        <v>0</v>
      </c>
      <c r="H18" s="17">
        <f>'Data Conversions'!E20</f>
        <v>4</v>
      </c>
    </row>
    <row r="19" spans="1:9" s="10" customFormat="1" x14ac:dyDescent="0.25">
      <c r="A19" s="10" t="s">
        <v>24</v>
      </c>
      <c r="B19" s="43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 x14ac:dyDescent="0.25">
      <c r="A20" s="10" t="s">
        <v>18</v>
      </c>
      <c r="B20" s="43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 x14ac:dyDescent="0.25">
      <c r="A21" s="10" t="s">
        <v>15</v>
      </c>
      <c r="B21" s="43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 x14ac:dyDescent="0.25">
      <c r="A22" s="10" t="s">
        <v>25</v>
      </c>
      <c r="B22" s="43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 x14ac:dyDescent="0.25">
      <c r="A23" s="10" t="s">
        <v>21</v>
      </c>
      <c r="B23" s="43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 x14ac:dyDescent="0.25">
      <c r="A24" s="10" t="s">
        <v>19</v>
      </c>
      <c r="B24" s="43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 x14ac:dyDescent="0.25">
      <c r="A25" s="10" t="s">
        <v>22</v>
      </c>
      <c r="B25" s="43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 x14ac:dyDescent="0.25">
      <c r="A26" s="10" t="s">
        <v>27</v>
      </c>
      <c r="B26" s="43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 x14ac:dyDescent="0.25">
      <c r="A27" s="10" t="s">
        <v>23</v>
      </c>
      <c r="B27" s="43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 x14ac:dyDescent="0.25">
      <c r="A28" s="10" t="s">
        <v>49</v>
      </c>
      <c r="B28" s="43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91</v>
      </c>
    </row>
    <row r="29" spans="1:9" s="10" customFormat="1" x14ac:dyDescent="0.25">
      <c r="A29" s="10" t="s">
        <v>50</v>
      </c>
      <c r="B29" s="43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92</v>
      </c>
    </row>
    <row r="30" spans="1:9" s="15" customFormat="1" ht="75" x14ac:dyDescent="0.25">
      <c r="A30" s="15" t="s">
        <v>42</v>
      </c>
      <c r="B30" s="44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132</v>
      </c>
    </row>
    <row r="31" spans="1:9" s="15" customFormat="1" x14ac:dyDescent="0.25">
      <c r="A31" s="15" t="s">
        <v>43</v>
      </c>
      <c r="B31" s="44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93</v>
      </c>
    </row>
    <row r="32" spans="1:9" s="15" customFormat="1" x14ac:dyDescent="0.25">
      <c r="A32" s="15" t="s">
        <v>45</v>
      </c>
      <c r="B32" s="44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44</v>
      </c>
    </row>
    <row r="33" spans="1:9" s="15" customFormat="1" x14ac:dyDescent="0.25">
      <c r="A33" s="15" t="s">
        <v>46</v>
      </c>
      <c r="B33" s="44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47</v>
      </c>
    </row>
    <row r="34" spans="1:9" s="15" customFormat="1" ht="30" x14ac:dyDescent="0.25">
      <c r="A34" s="15" t="s">
        <v>48</v>
      </c>
      <c r="B34" s="44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94</v>
      </c>
    </row>
    <row r="35" spans="1:9" s="15" customFormat="1" ht="30" x14ac:dyDescent="0.25">
      <c r="A35" s="15" t="s">
        <v>51</v>
      </c>
      <c r="B35" s="44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95</v>
      </c>
    </row>
    <row r="36" spans="1:9" s="15" customFormat="1" ht="30" x14ac:dyDescent="0.25">
      <c r="A36" s="15" t="s">
        <v>96</v>
      </c>
      <c r="B36" s="44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134</v>
      </c>
    </row>
    <row r="37" spans="1:9" s="26" customFormat="1" x14ac:dyDescent="0.25">
      <c r="A37" s="26" t="s">
        <v>97</v>
      </c>
      <c r="B37" s="45"/>
      <c r="C37" s="27">
        <v>2</v>
      </c>
      <c r="D37" s="27">
        <v>9</v>
      </c>
      <c r="E37" s="27">
        <v>0</v>
      </c>
      <c r="F37" s="27">
        <v>2</v>
      </c>
      <c r="G37" s="27">
        <v>0</v>
      </c>
      <c r="H37" s="27">
        <v>1</v>
      </c>
      <c r="I37" s="28" t="s">
        <v>133</v>
      </c>
    </row>
    <row r="38" spans="1:9" s="15" customFormat="1" ht="30" x14ac:dyDescent="0.25">
      <c r="A38" s="15" t="s">
        <v>107</v>
      </c>
      <c r="B38" s="44"/>
      <c r="C38" s="22">
        <v>1</v>
      </c>
      <c r="D38" s="22">
        <v>3</v>
      </c>
      <c r="E38" s="22">
        <v>0</v>
      </c>
      <c r="F38" s="22">
        <v>1</v>
      </c>
      <c r="G38" s="22">
        <v>0</v>
      </c>
      <c r="H38" s="22">
        <v>1</v>
      </c>
      <c r="I38" s="16" t="s">
        <v>108</v>
      </c>
    </row>
    <row r="39" spans="1:9" x14ac:dyDescent="0.25">
      <c r="C39" s="17"/>
      <c r="D39" s="17"/>
      <c r="E39" s="17"/>
      <c r="F39" s="17"/>
      <c r="G39" s="17"/>
      <c r="H39" s="17"/>
    </row>
    <row r="40" spans="1:9" x14ac:dyDescent="0.25">
      <c r="A40" t="s">
        <v>29</v>
      </c>
      <c r="C40" s="17">
        <f t="shared" ref="C40:H40" si="0">SUM(C3:C39)</f>
        <v>116.2</v>
      </c>
      <c r="D40" s="17">
        <f t="shared" si="0"/>
        <v>165</v>
      </c>
      <c r="E40" s="17">
        <f t="shared" si="0"/>
        <v>108.1</v>
      </c>
      <c r="F40" s="17">
        <f t="shared" si="0"/>
        <v>64.900000000000006</v>
      </c>
      <c r="G40" s="17">
        <f t="shared" si="0"/>
        <v>46.28</v>
      </c>
      <c r="H40" s="17">
        <f t="shared" si="0"/>
        <v>85.6</v>
      </c>
    </row>
    <row r="41" spans="1:9" x14ac:dyDescent="0.25">
      <c r="A41" t="s">
        <v>99</v>
      </c>
      <c r="C41" s="17">
        <v>2</v>
      </c>
      <c r="D41" s="17">
        <v>2.4</v>
      </c>
      <c r="E41" s="17">
        <v>1.6</v>
      </c>
      <c r="F41" s="17">
        <v>2.4</v>
      </c>
      <c r="G41" s="17">
        <v>1.6</v>
      </c>
      <c r="H41" s="23" t="s">
        <v>105</v>
      </c>
    </row>
    <row r="42" spans="1:9" x14ac:dyDescent="0.25">
      <c r="A42" t="s">
        <v>28</v>
      </c>
      <c r="C42" s="17">
        <f>(((C40/C41)+0.49)/5)</f>
        <v>11.718</v>
      </c>
      <c r="D42" s="17">
        <f>(((D40/D41)+0.49)/5)</f>
        <v>13.847999999999999</v>
      </c>
      <c r="E42" s="17">
        <f>(((E40/E41)+0.49)/5)</f>
        <v>13.610499999999996</v>
      </c>
      <c r="F42" s="17">
        <f>(((F40/F41)+0.49)/5)</f>
        <v>5.506333333333334</v>
      </c>
      <c r="G42" s="17">
        <f>(((G40/G41)+0.49)/5)</f>
        <v>5.883</v>
      </c>
      <c r="H42" s="24" t="s">
        <v>106</v>
      </c>
    </row>
    <row r="43" spans="1:9" x14ac:dyDescent="0.25">
      <c r="A43" t="s">
        <v>30</v>
      </c>
      <c r="C43" s="5">
        <f ca="1">TODAY()+(C42*7)</f>
        <v>41560.025999999998</v>
      </c>
      <c r="D43" s="5">
        <f ca="1">TODAY()+(D42*7)</f>
        <v>41574.936000000002</v>
      </c>
      <c r="E43" s="5">
        <f ca="1">TODAY()+(E42*7)</f>
        <v>41573.273500000003</v>
      </c>
      <c r="F43" s="5">
        <f ca="1">D43+(F42*7)</f>
        <v>41613.480333333333</v>
      </c>
      <c r="G43" s="5">
        <f ca="1">E43+(G42*7)</f>
        <v>41614.4545</v>
      </c>
      <c r="H43" s="9" t="s">
        <v>104</v>
      </c>
    </row>
    <row r="45" spans="1:9" x14ac:dyDescent="0.25">
      <c r="A45" t="s">
        <v>31</v>
      </c>
      <c r="C45" s="5">
        <f ca="1">IF(D43&gt;E43,D43,E43)</f>
        <v>41574.936000000002</v>
      </c>
    </row>
    <row r="46" spans="1:9" x14ac:dyDescent="0.25">
      <c r="A46" t="s">
        <v>32</v>
      </c>
      <c r="C46" s="5">
        <f ca="1">IF(F43&gt;G43,F43,G43)</f>
        <v>41614.4545</v>
      </c>
      <c r="D46" s="5">
        <v>41573</v>
      </c>
      <c r="E46" s="5">
        <v>41568</v>
      </c>
      <c r="F46" s="5">
        <v>41615</v>
      </c>
      <c r="G46" s="5">
        <v>41613</v>
      </c>
    </row>
    <row r="47" spans="1:9" ht="15.75" customHeight="1" x14ac:dyDescent="0.25"/>
    <row r="48" spans="1:9" x14ac:dyDescent="0.25">
      <c r="A48" t="s">
        <v>164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5" x14ac:dyDescent="0.25"/>
  <cols>
    <col min="1" max="1" width="89.28515625" customWidth="1"/>
  </cols>
  <sheetData>
    <row r="1" spans="1:1" x14ac:dyDescent="0.25">
      <c r="A1" t="s">
        <v>111</v>
      </c>
    </row>
    <row r="2" spans="1:1" x14ac:dyDescent="0.25">
      <c r="A2" t="s">
        <v>109</v>
      </c>
    </row>
    <row r="3" spans="1:1" x14ac:dyDescent="0.25">
      <c r="A3" t="s">
        <v>110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5" x14ac:dyDescent="0.25"/>
  <cols>
    <col min="1" max="1" width="49.85546875" customWidth="1"/>
    <col min="2" max="2" width="12" bestFit="1" customWidth="1"/>
  </cols>
  <sheetData>
    <row r="1" spans="1:2" x14ac:dyDescent="0.25">
      <c r="A1" t="s">
        <v>100</v>
      </c>
      <c r="B1">
        <v>2.4</v>
      </c>
    </row>
    <row r="2" spans="1:2" x14ac:dyDescent="0.25">
      <c r="A2" t="s">
        <v>101</v>
      </c>
      <c r="B2">
        <v>1.6</v>
      </c>
    </row>
    <row r="3" spans="1:2" x14ac:dyDescent="0.25">
      <c r="A3" t="s">
        <v>103</v>
      </c>
      <c r="B3">
        <v>2</v>
      </c>
    </row>
    <row r="4" spans="1:2" x14ac:dyDescent="0.25">
      <c r="A4" t="s">
        <v>102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93.28515625" customWidth="1"/>
  </cols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5" x14ac:dyDescent="0.25"/>
  <cols>
    <col min="1" max="1" width="93.140625" customWidth="1"/>
  </cols>
  <sheetData>
    <row r="1" spans="1:1" x14ac:dyDescent="0.25">
      <c r="A1" s="12" t="s">
        <v>119</v>
      </c>
    </row>
    <row r="2" spans="1:1" x14ac:dyDescent="0.25">
      <c r="A2" s="12" t="s">
        <v>120</v>
      </c>
    </row>
    <row r="3" spans="1:1" x14ac:dyDescent="0.25">
      <c r="A3" s="12" t="s">
        <v>121</v>
      </c>
    </row>
    <row r="4" spans="1:1" x14ac:dyDescent="0.25">
      <c r="A4" s="12" t="s">
        <v>122</v>
      </c>
    </row>
    <row r="6" spans="1:1" x14ac:dyDescent="0.25">
      <c r="A6" s="10" t="s">
        <v>123</v>
      </c>
    </row>
    <row r="7" spans="1:1" x14ac:dyDescent="0.25">
      <c r="A7" s="10" t="s">
        <v>124</v>
      </c>
    </row>
    <row r="8" spans="1:1" x14ac:dyDescent="0.25">
      <c r="A8" s="10" t="s">
        <v>125</v>
      </c>
    </row>
    <row r="9" spans="1:1" x14ac:dyDescent="0.25">
      <c r="A9" s="10" t="s">
        <v>126</v>
      </c>
    </row>
    <row r="10" spans="1:1" x14ac:dyDescent="0.25">
      <c r="A10" s="10" t="s">
        <v>127</v>
      </c>
    </row>
    <row r="11" spans="1:1" x14ac:dyDescent="0.25">
      <c r="A11" s="10" t="s">
        <v>128</v>
      </c>
    </row>
    <row r="13" spans="1:1" x14ac:dyDescent="0.25">
      <c r="A13" s="13" t="s">
        <v>129</v>
      </c>
    </row>
    <row r="14" spans="1:1" x14ac:dyDescent="0.25">
      <c r="A14" s="13" t="s">
        <v>130</v>
      </c>
    </row>
    <row r="15" spans="1:1" x14ac:dyDescent="0.25">
      <c r="A15" s="13" t="s">
        <v>131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cols>
    <col min="1" max="1" width="82.140625" style="1" customWidth="1"/>
  </cols>
  <sheetData>
    <row r="1" spans="1:1" ht="45" x14ac:dyDescent="0.25">
      <c r="A1" s="1" t="s">
        <v>165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O28" sqref="O28"/>
    </sheetView>
  </sheetViews>
  <sheetFormatPr defaultRowHeight="15" x14ac:dyDescent="0.25"/>
  <cols>
    <col min="1" max="1" width="28.5703125" bestFit="1" customWidth="1"/>
    <col min="2" max="2" width="5.140625" bestFit="1" customWidth="1"/>
    <col min="3" max="3" width="5" bestFit="1" customWidth="1"/>
    <col min="4" max="4" width="5.28515625" style="4" bestFit="1" customWidth="1"/>
    <col min="5" max="5" width="5.140625" bestFit="1" customWidth="1"/>
    <col min="6" max="6" width="5" bestFit="1" customWidth="1"/>
    <col min="7" max="7" width="5.28515625" style="4" bestFit="1" customWidth="1"/>
    <col min="8" max="8" width="5.140625" bestFit="1" customWidth="1"/>
    <col min="9" max="9" width="5" customWidth="1"/>
    <col min="10" max="10" width="5.28515625" style="4" bestFit="1" customWidth="1"/>
    <col min="11" max="11" width="7.28515625" bestFit="1" customWidth="1"/>
    <col min="12" max="12" width="5" bestFit="1" customWidth="1"/>
    <col min="14" max="14" width="4.42578125" customWidth="1"/>
    <col min="15" max="15" width="101.140625" bestFit="1" customWidth="1"/>
  </cols>
  <sheetData>
    <row r="1" spans="1:15" s="30" customFormat="1" x14ac:dyDescent="0.25">
      <c r="A1" s="31" t="s">
        <v>5</v>
      </c>
      <c r="B1" s="60" t="s">
        <v>6</v>
      </c>
      <c r="C1" s="61"/>
      <c r="D1" s="62"/>
      <c r="E1" s="60" t="s">
        <v>7</v>
      </c>
      <c r="F1" s="61"/>
      <c r="G1" s="62"/>
      <c r="H1" s="60" t="s">
        <v>8</v>
      </c>
      <c r="I1" s="61"/>
      <c r="J1" s="62"/>
      <c r="K1" s="60" t="s">
        <v>147</v>
      </c>
      <c r="L1" s="62"/>
      <c r="M1" s="38" t="s">
        <v>149</v>
      </c>
      <c r="N1" s="40"/>
      <c r="O1" s="31" t="s">
        <v>139</v>
      </c>
    </row>
    <row r="2" spans="1:15" s="30" customFormat="1" x14ac:dyDescent="0.25">
      <c r="A2" s="31"/>
      <c r="B2" s="33" t="s">
        <v>145</v>
      </c>
      <c r="C2" s="34" t="s">
        <v>146</v>
      </c>
      <c r="D2" s="31" t="s">
        <v>142</v>
      </c>
      <c r="E2" s="33" t="s">
        <v>145</v>
      </c>
      <c r="F2" s="34" t="s">
        <v>146</v>
      </c>
      <c r="G2" s="59" t="s">
        <v>142</v>
      </c>
      <c r="H2" s="33" t="s">
        <v>145</v>
      </c>
      <c r="I2" s="34" t="s">
        <v>146</v>
      </c>
      <c r="J2" s="31" t="s">
        <v>142</v>
      </c>
      <c r="K2" s="33" t="s">
        <v>7</v>
      </c>
      <c r="L2" s="31" t="s">
        <v>8</v>
      </c>
      <c r="M2" s="38"/>
      <c r="N2" s="40"/>
      <c r="O2" s="31"/>
    </row>
    <row r="3" spans="1:15" s="30" customFormat="1" x14ac:dyDescent="0.25">
      <c r="A3" s="31" t="s">
        <v>141</v>
      </c>
      <c r="B3" s="33"/>
      <c r="C3" s="55"/>
      <c r="D3" s="31"/>
      <c r="E3" s="33"/>
      <c r="F3" s="55"/>
      <c r="G3" s="59"/>
      <c r="H3" s="33"/>
      <c r="I3" s="55"/>
      <c r="J3" s="31"/>
      <c r="K3" s="33"/>
      <c r="L3" s="31"/>
      <c r="M3" s="38"/>
      <c r="N3" s="40"/>
      <c r="O3" s="31"/>
    </row>
    <row r="4" spans="1:15" x14ac:dyDescent="0.25">
      <c r="A4" s="32" t="s">
        <v>138</v>
      </c>
      <c r="B4" s="35"/>
      <c r="C4" s="57"/>
      <c r="D4" s="37"/>
      <c r="E4" s="35">
        <v>5</v>
      </c>
      <c r="F4" s="57">
        <v>5</v>
      </c>
      <c r="G4" s="37" t="s">
        <v>153</v>
      </c>
      <c r="H4" s="35">
        <v>1</v>
      </c>
      <c r="I4" s="57">
        <v>1</v>
      </c>
      <c r="J4" s="37" t="s">
        <v>144</v>
      </c>
      <c r="K4" s="35"/>
      <c r="L4" s="32"/>
      <c r="M4" s="39"/>
      <c r="N4" s="32"/>
      <c r="O4" s="32" t="s">
        <v>159</v>
      </c>
    </row>
    <row r="5" spans="1:15" x14ac:dyDescent="0.25">
      <c r="A5" s="32" t="s">
        <v>140</v>
      </c>
      <c r="B5" s="35">
        <v>0.5</v>
      </c>
      <c r="C5" s="57">
        <v>0.5</v>
      </c>
      <c r="D5" s="37" t="s">
        <v>161</v>
      </c>
      <c r="E5" s="35">
        <v>0.5</v>
      </c>
      <c r="F5" s="57">
        <v>0.5</v>
      </c>
      <c r="G5" s="37" t="s">
        <v>155</v>
      </c>
      <c r="H5" s="35">
        <v>0.5</v>
      </c>
      <c r="I5" s="57">
        <v>0.5</v>
      </c>
      <c r="J5" s="37" t="s">
        <v>144</v>
      </c>
      <c r="K5" s="35"/>
      <c r="L5" s="32"/>
      <c r="M5" s="39"/>
      <c r="N5" s="32"/>
      <c r="O5" s="32" t="s">
        <v>148</v>
      </c>
    </row>
    <row r="6" spans="1:15" x14ac:dyDescent="0.25">
      <c r="A6" s="32" t="s">
        <v>143</v>
      </c>
      <c r="B6" s="35"/>
      <c r="C6" s="57"/>
      <c r="D6" s="37"/>
      <c r="E6" s="35"/>
      <c r="F6" s="57"/>
      <c r="G6" s="37"/>
      <c r="H6" s="35">
        <v>1</v>
      </c>
      <c r="I6" s="57">
        <v>1</v>
      </c>
      <c r="J6" s="37" t="s">
        <v>144</v>
      </c>
      <c r="K6" s="35"/>
      <c r="L6" s="32"/>
      <c r="M6" s="39"/>
      <c r="N6" s="32"/>
      <c r="O6" s="32" t="s">
        <v>156</v>
      </c>
    </row>
    <row r="7" spans="1:15" x14ac:dyDescent="0.25">
      <c r="A7" s="32" t="s">
        <v>4</v>
      </c>
      <c r="B7" s="35">
        <v>1</v>
      </c>
      <c r="C7" s="57">
        <v>1</v>
      </c>
      <c r="D7" s="37" t="s">
        <v>161</v>
      </c>
      <c r="E7" s="35">
        <v>2</v>
      </c>
      <c r="F7" s="57">
        <v>2</v>
      </c>
      <c r="G7" s="37" t="s">
        <v>157</v>
      </c>
      <c r="H7" s="35">
        <v>5</v>
      </c>
      <c r="I7" s="57">
        <v>5</v>
      </c>
      <c r="J7" s="37" t="s">
        <v>144</v>
      </c>
      <c r="K7" s="35"/>
      <c r="L7" s="32"/>
      <c r="M7" s="39"/>
      <c r="N7" s="32"/>
      <c r="O7" s="32" t="s">
        <v>163</v>
      </c>
    </row>
    <row r="8" spans="1:15" x14ac:dyDescent="0.25">
      <c r="A8" s="32" t="s">
        <v>33</v>
      </c>
      <c r="B8" s="35">
        <v>2</v>
      </c>
      <c r="C8" s="57">
        <v>2</v>
      </c>
      <c r="D8" s="37" t="s">
        <v>162</v>
      </c>
      <c r="E8" s="35">
        <v>7</v>
      </c>
      <c r="F8" s="57">
        <v>7</v>
      </c>
      <c r="G8" s="37" t="s">
        <v>158</v>
      </c>
      <c r="H8" s="35"/>
      <c r="I8" s="57"/>
      <c r="J8" s="37"/>
      <c r="K8" s="35"/>
      <c r="L8" s="32"/>
      <c r="M8" s="39"/>
      <c r="N8" s="32"/>
      <c r="O8" s="29" t="s">
        <v>135</v>
      </c>
    </row>
    <row r="9" spans="1:15" ht="15.75" thickBot="1" x14ac:dyDescent="0.3">
      <c r="A9" s="32"/>
      <c r="B9" s="47"/>
      <c r="C9" s="58"/>
      <c r="D9" s="48"/>
      <c r="E9" s="47"/>
      <c r="F9" s="58"/>
      <c r="G9" s="48"/>
      <c r="H9" s="47"/>
      <c r="I9" s="58"/>
      <c r="J9" s="48"/>
      <c r="K9" s="47"/>
      <c r="L9" s="49"/>
      <c r="M9" s="50"/>
      <c r="N9" s="32"/>
      <c r="O9" s="32"/>
    </row>
    <row r="10" spans="1:15" ht="15.75" thickTop="1" x14ac:dyDescent="0.25">
      <c r="A10" s="32" t="s">
        <v>152</v>
      </c>
      <c r="B10" s="51">
        <f>SUM(B4:B9)</f>
        <v>3.5</v>
      </c>
      <c r="C10" s="56">
        <f>SUM(C4:C9)</f>
        <v>3.5</v>
      </c>
      <c r="D10" s="52"/>
      <c r="E10" s="51">
        <f>SUM(E4:E9)</f>
        <v>14.5</v>
      </c>
      <c r="F10" s="56">
        <f>SUM(F4:F9)</f>
        <v>14.5</v>
      </c>
      <c r="G10" s="52"/>
      <c r="H10" s="51">
        <f>SUM(H4:H9)</f>
        <v>7.5</v>
      </c>
      <c r="I10" s="56">
        <f>SUM(I4:I9)</f>
        <v>7.5</v>
      </c>
      <c r="J10" s="52"/>
      <c r="K10" s="51">
        <f>E10*B12</f>
        <v>4.3499999999999996</v>
      </c>
      <c r="L10" s="53">
        <f>H10*B12</f>
        <v>2.25</v>
      </c>
      <c r="M10" s="54">
        <f>(E10+H10)*B13</f>
        <v>6.6</v>
      </c>
      <c r="N10" s="32"/>
      <c r="O10" s="32"/>
    </row>
    <row r="11" spans="1:15" x14ac:dyDescent="0.25">
      <c r="A11" s="32"/>
      <c r="B11" s="35"/>
      <c r="C11" s="46"/>
      <c r="D11" s="37"/>
      <c r="E11" s="35"/>
      <c r="F11" s="46"/>
      <c r="G11" s="37"/>
      <c r="H11" s="35"/>
      <c r="I11" s="46"/>
      <c r="J11" s="37"/>
      <c r="K11" s="35"/>
      <c r="L11" s="32"/>
      <c r="M11" s="39"/>
      <c r="N11" s="32"/>
      <c r="O11" s="32"/>
    </row>
    <row r="12" spans="1:15" x14ac:dyDescent="0.25">
      <c r="A12" s="32" t="s">
        <v>65</v>
      </c>
      <c r="B12" s="35">
        <v>0.3</v>
      </c>
      <c r="C12" s="36"/>
      <c r="D12" s="37"/>
      <c r="E12" s="35"/>
      <c r="F12" s="36"/>
      <c r="G12" s="37"/>
      <c r="H12" s="35"/>
      <c r="I12" s="36"/>
      <c r="J12" s="37"/>
      <c r="K12" s="35"/>
      <c r="L12" s="32"/>
      <c r="M12" s="39"/>
      <c r="N12" s="32"/>
      <c r="O12" s="32"/>
    </row>
    <row r="13" spans="1:15" x14ac:dyDescent="0.25">
      <c r="A13" s="32" t="s">
        <v>150</v>
      </c>
      <c r="B13" s="35">
        <v>0.3</v>
      </c>
      <c r="C13" s="36"/>
      <c r="D13" s="37"/>
      <c r="E13" s="35"/>
      <c r="F13" s="36"/>
      <c r="G13" s="37"/>
      <c r="H13" s="35"/>
      <c r="I13" s="36"/>
      <c r="J13" s="37"/>
      <c r="K13" s="35"/>
      <c r="L13" s="32"/>
      <c r="M13" s="39"/>
      <c r="N13" s="32"/>
      <c r="O13" s="32"/>
    </row>
    <row r="14" spans="1:15" x14ac:dyDescent="0.25">
      <c r="A14" s="32"/>
      <c r="B14" s="35"/>
      <c r="C14" s="36"/>
      <c r="D14" s="37"/>
      <c r="E14" s="35"/>
      <c r="F14" s="36"/>
      <c r="G14" s="37"/>
      <c r="H14" s="35"/>
      <c r="I14" s="36"/>
      <c r="J14" s="37"/>
      <c r="K14" s="35"/>
      <c r="L14" s="32"/>
      <c r="M14" s="39"/>
      <c r="N14" s="32"/>
      <c r="O14" s="32"/>
    </row>
    <row r="15" spans="1:15" x14ac:dyDescent="0.25">
      <c r="A15" s="32"/>
      <c r="B15" s="35"/>
      <c r="C15" s="36"/>
      <c r="D15" s="37"/>
      <c r="E15" s="35"/>
      <c r="F15" s="36"/>
      <c r="G15" s="37"/>
      <c r="H15" s="35"/>
      <c r="I15" s="36"/>
      <c r="J15" s="37"/>
      <c r="K15" s="35"/>
      <c r="L15" s="32"/>
      <c r="M15" s="39"/>
      <c r="N15" s="32"/>
      <c r="O15" s="32"/>
    </row>
    <row r="16" spans="1:15" x14ac:dyDescent="0.25">
      <c r="A16" s="32"/>
      <c r="B16" s="35"/>
      <c r="C16" s="36"/>
      <c r="D16" s="37"/>
      <c r="E16" s="35"/>
      <c r="F16" s="36"/>
      <c r="G16" s="37"/>
      <c r="H16" s="35"/>
      <c r="I16" s="36"/>
      <c r="J16" s="37"/>
      <c r="K16" s="35"/>
      <c r="L16" s="32"/>
      <c r="M16" s="39"/>
      <c r="N16" s="32"/>
      <c r="O16" s="32"/>
    </row>
    <row r="17" spans="1:15" x14ac:dyDescent="0.25">
      <c r="A17" s="32"/>
      <c r="B17" s="35"/>
      <c r="C17" s="36"/>
      <c r="D17" s="37"/>
      <c r="E17" s="35"/>
      <c r="F17" s="36"/>
      <c r="G17" s="37"/>
      <c r="H17" s="35"/>
      <c r="I17" s="36"/>
      <c r="J17" s="37"/>
      <c r="K17" s="35"/>
      <c r="L17" s="32"/>
      <c r="M17" s="39"/>
      <c r="N17" s="32"/>
      <c r="O17" s="32"/>
    </row>
    <row r="18" spans="1:15" x14ac:dyDescent="0.25">
      <c r="A18" s="32"/>
      <c r="B18" s="35"/>
      <c r="C18" s="36"/>
      <c r="D18" s="37"/>
      <c r="E18" s="35"/>
      <c r="F18" s="36"/>
      <c r="G18" s="37"/>
      <c r="H18" s="35"/>
      <c r="I18" s="36"/>
      <c r="J18" s="37"/>
      <c r="K18" s="35"/>
      <c r="L18" s="32"/>
      <c r="M18" s="39"/>
      <c r="N18" s="32"/>
      <c r="O18" s="32"/>
    </row>
    <row r="19" spans="1:15" x14ac:dyDescent="0.25">
      <c r="A19" s="32"/>
      <c r="B19" s="35"/>
      <c r="C19" s="36"/>
      <c r="D19" s="37"/>
      <c r="E19" s="35"/>
      <c r="F19" s="36"/>
      <c r="G19" s="37"/>
      <c r="H19" s="35"/>
      <c r="I19" s="36"/>
      <c r="J19" s="37"/>
      <c r="K19" s="35"/>
      <c r="L19" s="32"/>
      <c r="M19" s="39"/>
      <c r="N19" s="32"/>
      <c r="O19" s="32"/>
    </row>
    <row r="20" spans="1:15" x14ac:dyDescent="0.25">
      <c r="A20" s="32"/>
      <c r="B20" s="35"/>
      <c r="C20" s="36"/>
      <c r="D20" s="37"/>
      <c r="E20" s="35"/>
      <c r="F20" s="36"/>
      <c r="G20" s="37"/>
      <c r="H20" s="35"/>
      <c r="I20" s="36"/>
      <c r="J20" s="37"/>
      <c r="K20" s="35"/>
      <c r="L20" s="32"/>
      <c r="M20" s="39"/>
      <c r="N20" s="32"/>
      <c r="O20" s="32"/>
    </row>
    <row r="21" spans="1:15" x14ac:dyDescent="0.25">
      <c r="A21" s="32"/>
      <c r="B21" s="35"/>
      <c r="C21" s="36"/>
      <c r="D21" s="37"/>
      <c r="E21" s="35"/>
      <c r="F21" s="36"/>
      <c r="G21" s="37"/>
      <c r="H21" s="35"/>
      <c r="I21" s="36"/>
      <c r="J21" s="37"/>
      <c r="K21" s="35"/>
      <c r="L21" s="32"/>
      <c r="M21" s="39"/>
      <c r="N21" s="32"/>
      <c r="O21" s="32"/>
    </row>
    <row r="22" spans="1:15" x14ac:dyDescent="0.25">
      <c r="A22" s="32"/>
      <c r="B22" s="35"/>
      <c r="C22" s="36"/>
      <c r="D22" s="37"/>
      <c r="E22" s="35"/>
      <c r="F22" s="36"/>
      <c r="G22" s="37"/>
      <c r="H22" s="35"/>
      <c r="I22" s="36"/>
      <c r="J22" s="37"/>
      <c r="K22" s="35"/>
      <c r="L22" s="32"/>
      <c r="M22" s="39"/>
      <c r="N22" s="32"/>
      <c r="O22" s="32"/>
    </row>
    <row r="23" spans="1:15" x14ac:dyDescent="0.25">
      <c r="A23" s="32"/>
      <c r="B23" s="35"/>
      <c r="C23" s="36"/>
      <c r="D23" s="37"/>
      <c r="E23" s="35"/>
      <c r="F23" s="36"/>
      <c r="G23" s="37"/>
      <c r="H23" s="35"/>
      <c r="I23" s="36"/>
      <c r="J23" s="37"/>
      <c r="K23" s="35"/>
      <c r="L23" s="32"/>
      <c r="M23" s="39"/>
      <c r="N23" s="32"/>
      <c r="O23" s="32"/>
    </row>
    <row r="24" spans="1:15" x14ac:dyDescent="0.25">
      <c r="A24" s="32"/>
      <c r="B24" s="35"/>
      <c r="C24" s="36"/>
      <c r="D24" s="37"/>
      <c r="E24" s="35"/>
      <c r="F24" s="36"/>
      <c r="G24" s="37"/>
      <c r="H24" s="35"/>
      <c r="I24" s="36"/>
      <c r="J24" s="37"/>
      <c r="K24" s="35"/>
      <c r="L24" s="32"/>
      <c r="M24" s="39"/>
      <c r="N24" s="32"/>
      <c r="O24" s="32"/>
    </row>
    <row r="25" spans="1:15" x14ac:dyDescent="0.25">
      <c r="A25" s="32"/>
      <c r="B25" s="35"/>
      <c r="C25" s="36"/>
      <c r="D25" s="37"/>
      <c r="E25" s="35"/>
      <c r="F25" s="36"/>
      <c r="G25" s="37"/>
      <c r="H25" s="35"/>
      <c r="I25" s="36"/>
      <c r="J25" s="37"/>
      <c r="K25" s="35"/>
      <c r="L25" s="32"/>
      <c r="M25" s="39"/>
      <c r="N25" s="32"/>
      <c r="O25" s="32"/>
    </row>
    <row r="26" spans="1:15" x14ac:dyDescent="0.25">
      <c r="A26" s="32"/>
      <c r="B26" s="35"/>
      <c r="C26" s="36"/>
      <c r="D26" s="37"/>
      <c r="E26" s="35"/>
      <c r="F26" s="36"/>
      <c r="G26" s="37"/>
      <c r="H26" s="35"/>
      <c r="I26" s="36"/>
      <c r="J26" s="37"/>
      <c r="K26" s="35"/>
      <c r="L26" s="32"/>
      <c r="M26" s="39"/>
      <c r="N26" s="32"/>
      <c r="O26" s="32"/>
    </row>
    <row r="27" spans="1:15" x14ac:dyDescent="0.25">
      <c r="A27" s="32"/>
      <c r="B27" s="35"/>
      <c r="C27" s="36"/>
      <c r="D27" s="37"/>
      <c r="E27" s="35"/>
      <c r="F27" s="36"/>
      <c r="G27" s="37"/>
      <c r="H27" s="35"/>
      <c r="I27" s="36"/>
      <c r="J27" s="37"/>
      <c r="K27" s="35"/>
      <c r="L27" s="32"/>
      <c r="M27" s="39"/>
      <c r="N27" s="32"/>
      <c r="O27" s="32"/>
    </row>
    <row r="28" spans="1:15" x14ac:dyDescent="0.25">
      <c r="A28" s="32"/>
      <c r="B28" s="35"/>
      <c r="C28" s="36"/>
      <c r="D28" s="37"/>
      <c r="E28" s="35"/>
      <c r="F28" s="36"/>
      <c r="G28" s="37"/>
      <c r="H28" s="35"/>
      <c r="I28" s="36"/>
      <c r="J28" s="37"/>
      <c r="K28" s="35"/>
      <c r="L28" s="32"/>
      <c r="M28" s="39"/>
      <c r="N28" s="32"/>
      <c r="O28" s="32"/>
    </row>
    <row r="29" spans="1:15" x14ac:dyDescent="0.25">
      <c r="A29" s="32"/>
      <c r="B29" s="35"/>
      <c r="C29" s="36"/>
      <c r="D29" s="37"/>
      <c r="E29" s="35"/>
      <c r="F29" s="36"/>
      <c r="G29" s="37"/>
      <c r="H29" s="35"/>
      <c r="I29" s="36"/>
      <c r="J29" s="37"/>
      <c r="K29" s="35"/>
      <c r="L29" s="32"/>
      <c r="M29" s="39"/>
      <c r="N29" s="32"/>
      <c r="O29" s="32"/>
    </row>
    <row r="30" spans="1:15" x14ac:dyDescent="0.25">
      <c r="A30" s="32"/>
      <c r="B30" s="35"/>
      <c r="C30" s="36"/>
      <c r="D30" s="37"/>
      <c r="E30" s="35"/>
      <c r="F30" s="36"/>
      <c r="G30" s="37"/>
      <c r="H30" s="35"/>
      <c r="I30" s="36"/>
      <c r="J30" s="37"/>
      <c r="K30" s="35"/>
      <c r="L30" s="32"/>
      <c r="M30" s="39"/>
      <c r="N30" s="32"/>
      <c r="O30" s="32"/>
    </row>
    <row r="31" spans="1:15" x14ac:dyDescent="0.25">
      <c r="A31" s="32"/>
      <c r="B31" s="35"/>
      <c r="C31" s="36"/>
      <c r="D31" s="37"/>
      <c r="E31" s="35"/>
      <c r="F31" s="36"/>
      <c r="G31" s="37"/>
      <c r="H31" s="35"/>
      <c r="I31" s="36"/>
      <c r="J31" s="37"/>
      <c r="K31" s="35"/>
      <c r="L31" s="32"/>
      <c r="M31" s="39"/>
      <c r="N31" s="32"/>
      <c r="O31" s="32"/>
    </row>
    <row r="32" spans="1:15" x14ac:dyDescent="0.25">
      <c r="A32" s="32"/>
      <c r="B32" s="35"/>
      <c r="C32" s="36"/>
      <c r="D32" s="37"/>
      <c r="E32" s="35"/>
      <c r="F32" s="36"/>
      <c r="G32" s="37"/>
      <c r="H32" s="35"/>
      <c r="I32" s="36"/>
      <c r="J32" s="37"/>
      <c r="K32" s="35"/>
      <c r="L32" s="32"/>
      <c r="M32" s="39"/>
      <c r="N32" s="32"/>
      <c r="O32" s="32"/>
    </row>
    <row r="33" spans="1:15" x14ac:dyDescent="0.25">
      <c r="A33" s="32"/>
      <c r="B33" s="35"/>
      <c r="C33" s="36"/>
      <c r="D33" s="37"/>
      <c r="E33" s="35"/>
      <c r="F33" s="36"/>
      <c r="G33" s="37"/>
      <c r="H33" s="35"/>
      <c r="I33" s="36"/>
      <c r="J33" s="37"/>
      <c r="K33" s="35"/>
      <c r="L33" s="32"/>
      <c r="M33" s="39"/>
      <c r="N33" s="32"/>
      <c r="O33" s="32"/>
    </row>
    <row r="34" spans="1:15" x14ac:dyDescent="0.25">
      <c r="A34" s="32"/>
      <c r="B34" s="35"/>
      <c r="C34" s="36"/>
      <c r="D34" s="37"/>
      <c r="E34" s="35"/>
      <c r="F34" s="36"/>
      <c r="G34" s="37"/>
      <c r="H34" s="35"/>
      <c r="I34" s="36"/>
      <c r="J34" s="37"/>
      <c r="K34" s="35"/>
      <c r="L34" s="32"/>
      <c r="M34" s="39"/>
      <c r="N34" s="32"/>
      <c r="O34" s="32"/>
    </row>
    <row r="35" spans="1:15" x14ac:dyDescent="0.25">
      <c r="A35" s="32"/>
      <c r="B35" s="35"/>
      <c r="C35" s="36"/>
      <c r="D35" s="37"/>
      <c r="E35" s="35"/>
      <c r="F35" s="36"/>
      <c r="G35" s="37"/>
      <c r="H35" s="35"/>
      <c r="I35" s="36"/>
      <c r="J35" s="37"/>
      <c r="K35" s="35"/>
      <c r="L35" s="32"/>
      <c r="M35" s="39"/>
      <c r="N35" s="32"/>
      <c r="O35" s="32"/>
    </row>
    <row r="36" spans="1:15" x14ac:dyDescent="0.25">
      <c r="A36" s="32"/>
      <c r="B36" s="35"/>
      <c r="C36" s="36"/>
      <c r="D36" s="37"/>
      <c r="E36" s="35"/>
      <c r="F36" s="36"/>
      <c r="G36" s="37"/>
      <c r="H36" s="35"/>
      <c r="I36" s="36"/>
      <c r="J36" s="37"/>
      <c r="K36" s="35"/>
      <c r="L36" s="32"/>
      <c r="M36" s="39"/>
      <c r="N36" s="32"/>
      <c r="O36" s="32"/>
    </row>
    <row r="37" spans="1:15" x14ac:dyDescent="0.25">
      <c r="A37" s="32"/>
      <c r="B37" s="35"/>
      <c r="C37" s="36"/>
      <c r="D37" s="37"/>
      <c r="E37" s="35"/>
      <c r="F37" s="36"/>
      <c r="G37" s="37"/>
      <c r="H37" s="35"/>
      <c r="I37" s="36"/>
      <c r="J37" s="37"/>
      <c r="K37" s="35"/>
      <c r="L37" s="32"/>
      <c r="M37" s="39"/>
      <c r="N37" s="32"/>
      <c r="O37" s="32"/>
    </row>
    <row r="38" spans="1:15" x14ac:dyDescent="0.25">
      <c r="A38" s="32"/>
      <c r="B38" s="35"/>
      <c r="C38" s="36"/>
      <c r="D38" s="37"/>
      <c r="E38" s="35"/>
      <c r="F38" s="36"/>
      <c r="G38" s="37"/>
      <c r="H38" s="35"/>
      <c r="I38" s="36"/>
      <c r="J38" s="37"/>
      <c r="K38" s="35"/>
      <c r="L38" s="32"/>
      <c r="M38" s="39"/>
      <c r="N38" s="32"/>
      <c r="O38" s="32"/>
    </row>
    <row r="39" spans="1:15" x14ac:dyDescent="0.25">
      <c r="A39" s="32"/>
      <c r="B39" s="35"/>
      <c r="C39" s="36"/>
      <c r="D39" s="37"/>
      <c r="E39" s="35"/>
      <c r="F39" s="36"/>
      <c r="G39" s="37"/>
      <c r="H39" s="35"/>
      <c r="I39" s="36"/>
      <c r="J39" s="37"/>
      <c r="K39" s="35"/>
      <c r="L39" s="32"/>
      <c r="M39" s="39"/>
      <c r="N39" s="32"/>
      <c r="O39" s="32"/>
    </row>
    <row r="40" spans="1:15" x14ac:dyDescent="0.25">
      <c r="A40" s="32"/>
      <c r="B40" s="35"/>
      <c r="C40" s="36"/>
      <c r="D40" s="37"/>
      <c r="E40" s="35"/>
      <c r="F40" s="36"/>
      <c r="G40" s="37"/>
      <c r="H40" s="35"/>
      <c r="I40" s="36"/>
      <c r="J40" s="37"/>
      <c r="K40" s="35"/>
      <c r="L40" s="32"/>
      <c r="M40" s="39"/>
      <c r="N40" s="32"/>
      <c r="O40" s="32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5" x14ac:dyDescent="0.2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52</v>
      </c>
      <c r="B2">
        <v>1</v>
      </c>
      <c r="C2">
        <v>1</v>
      </c>
      <c r="D2">
        <v>0.5</v>
      </c>
    </row>
    <row r="3" spans="1:8" x14ac:dyDescent="0.25">
      <c r="A3" t="s">
        <v>53</v>
      </c>
      <c r="B3">
        <v>0.1</v>
      </c>
      <c r="C3">
        <v>0</v>
      </c>
      <c r="D3">
        <v>0.3</v>
      </c>
    </row>
    <row r="4" spans="1:8" x14ac:dyDescent="0.25">
      <c r="A4" t="s">
        <v>54</v>
      </c>
      <c r="B4">
        <v>1.5</v>
      </c>
      <c r="C4">
        <v>0.4</v>
      </c>
      <c r="D4">
        <v>0.6</v>
      </c>
    </row>
    <row r="5" spans="1:8" x14ac:dyDescent="0.25">
      <c r="A5" t="s">
        <v>55</v>
      </c>
      <c r="B5">
        <v>0</v>
      </c>
      <c r="C5">
        <v>0.3</v>
      </c>
      <c r="D5">
        <v>0</v>
      </c>
    </row>
    <row r="6" spans="1:8" x14ac:dyDescent="0.25">
      <c r="A6" t="s">
        <v>56</v>
      </c>
      <c r="B6">
        <v>0.3</v>
      </c>
      <c r="C6">
        <v>0.2</v>
      </c>
      <c r="D6">
        <v>0.8</v>
      </c>
    </row>
    <row r="7" spans="1:8" x14ac:dyDescent="0.25">
      <c r="A7" t="s">
        <v>57</v>
      </c>
      <c r="B7">
        <v>2</v>
      </c>
      <c r="C7">
        <v>1</v>
      </c>
      <c r="D7">
        <v>2.5</v>
      </c>
    </row>
    <row r="8" spans="1:8" x14ac:dyDescent="0.25">
      <c r="A8" t="s">
        <v>58</v>
      </c>
      <c r="B8">
        <v>0.2</v>
      </c>
      <c r="C8">
        <v>0</v>
      </c>
      <c r="D8">
        <v>0.3</v>
      </c>
    </row>
    <row r="9" spans="1:8" x14ac:dyDescent="0.25">
      <c r="A9" t="s">
        <v>59</v>
      </c>
      <c r="B9">
        <v>0.5</v>
      </c>
      <c r="C9">
        <v>0</v>
      </c>
      <c r="D9">
        <v>0.1</v>
      </c>
    </row>
    <row r="10" spans="1:8" x14ac:dyDescent="0.25">
      <c r="A10" t="s">
        <v>63</v>
      </c>
      <c r="B10">
        <v>1.2</v>
      </c>
      <c r="C10">
        <v>1.5</v>
      </c>
      <c r="D10">
        <v>1.5</v>
      </c>
    </row>
    <row r="11" spans="1:8" x14ac:dyDescent="0.25">
      <c r="A11" t="s">
        <v>60</v>
      </c>
      <c r="B11">
        <v>0</v>
      </c>
      <c r="C11">
        <v>0</v>
      </c>
      <c r="D11">
        <v>0</v>
      </c>
    </row>
    <row r="12" spans="1:8" x14ac:dyDescent="0.25">
      <c r="A12" t="s">
        <v>61</v>
      </c>
      <c r="B12">
        <v>1.75</v>
      </c>
      <c r="C12">
        <v>3</v>
      </c>
      <c r="D12">
        <v>3</v>
      </c>
    </row>
    <row r="13" spans="1:8" x14ac:dyDescent="0.25">
      <c r="A13" t="s">
        <v>62</v>
      </c>
      <c r="B13">
        <v>0.75</v>
      </c>
      <c r="C13">
        <v>2</v>
      </c>
      <c r="D13">
        <v>3</v>
      </c>
    </row>
    <row r="14" spans="1:8" x14ac:dyDescent="0.25">
      <c r="A14" t="s">
        <v>16</v>
      </c>
      <c r="B14">
        <v>0</v>
      </c>
      <c r="C14">
        <v>0</v>
      </c>
      <c r="D14">
        <v>0</v>
      </c>
    </row>
    <row r="15" spans="1:8" x14ac:dyDescent="0.25">
      <c r="A15" t="s">
        <v>64</v>
      </c>
      <c r="B15">
        <v>0.7</v>
      </c>
      <c r="C15">
        <v>3</v>
      </c>
      <c r="D15">
        <v>0.4</v>
      </c>
    </row>
    <row r="16" spans="1:8" x14ac:dyDescent="0.25">
      <c r="A16" t="s">
        <v>67</v>
      </c>
      <c r="B16">
        <v>0.4</v>
      </c>
      <c r="C16">
        <v>0.2</v>
      </c>
      <c r="D16">
        <v>0.5</v>
      </c>
    </row>
    <row r="17" spans="1:7" x14ac:dyDescent="0.25">
      <c r="A17" t="s">
        <v>68</v>
      </c>
      <c r="B17">
        <v>0.5</v>
      </c>
      <c r="C17">
        <v>0.5</v>
      </c>
      <c r="D17">
        <v>1.5</v>
      </c>
    </row>
    <row r="18" spans="1:7" x14ac:dyDescent="0.25">
      <c r="A18" t="s">
        <v>86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5" x14ac:dyDescent="0.25"/>
  <cols>
    <col min="1" max="1" width="45.85546875" bestFit="1" customWidth="1"/>
    <col min="8" max="8" width="50.7109375" style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70</v>
      </c>
      <c r="B2">
        <v>0.1</v>
      </c>
      <c r="C2">
        <v>0</v>
      </c>
      <c r="D2">
        <v>0.4</v>
      </c>
    </row>
    <row r="3" spans="1:8" x14ac:dyDescent="0.25">
      <c r="A3" t="s">
        <v>71</v>
      </c>
      <c r="B3">
        <v>0.1</v>
      </c>
      <c r="D3">
        <v>0.1</v>
      </c>
    </row>
    <row r="4" spans="1:8" ht="30" x14ac:dyDescent="0.25">
      <c r="A4" t="s">
        <v>72</v>
      </c>
      <c r="B4">
        <v>0.2</v>
      </c>
      <c r="C4">
        <v>0.2</v>
      </c>
      <c r="D4">
        <v>0.5</v>
      </c>
      <c r="H4" s="1" t="s">
        <v>73</v>
      </c>
    </row>
    <row r="5" spans="1:8" x14ac:dyDescent="0.25">
      <c r="A5" t="s">
        <v>74</v>
      </c>
      <c r="B5">
        <v>0.3</v>
      </c>
      <c r="C5">
        <v>1.5</v>
      </c>
      <c r="D5">
        <v>0.4</v>
      </c>
    </row>
    <row r="6" spans="1:8" x14ac:dyDescent="0.25">
      <c r="A6" t="s">
        <v>75</v>
      </c>
      <c r="B6">
        <v>0.2</v>
      </c>
      <c r="C6">
        <v>0.7</v>
      </c>
      <c r="D6">
        <v>0.6</v>
      </c>
    </row>
    <row r="7" spans="1:8" x14ac:dyDescent="0.25">
      <c r="A7" t="s">
        <v>76</v>
      </c>
      <c r="B7">
        <v>0.2</v>
      </c>
      <c r="C7">
        <v>0.6</v>
      </c>
      <c r="D7">
        <v>2</v>
      </c>
    </row>
    <row r="8" spans="1:8" x14ac:dyDescent="0.25">
      <c r="A8" t="s">
        <v>77</v>
      </c>
      <c r="B8">
        <v>1.2</v>
      </c>
      <c r="C8">
        <v>0.9</v>
      </c>
      <c r="D8">
        <v>0.1</v>
      </c>
    </row>
    <row r="20" spans="1:7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5" x14ac:dyDescent="0.2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  <c r="H1" s="6"/>
    </row>
    <row r="2" spans="1:8" x14ac:dyDescent="0.25">
      <c r="A2" t="s">
        <v>78</v>
      </c>
      <c r="B2">
        <v>0.2</v>
      </c>
      <c r="C2">
        <v>0</v>
      </c>
      <c r="D2">
        <v>0</v>
      </c>
      <c r="H2" s="1"/>
    </row>
    <row r="3" spans="1:8" x14ac:dyDescent="0.25">
      <c r="A3" t="s">
        <v>79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80</v>
      </c>
      <c r="B4">
        <v>0</v>
      </c>
      <c r="C4">
        <v>0</v>
      </c>
      <c r="D4">
        <v>0.5</v>
      </c>
      <c r="H4" s="1"/>
    </row>
    <row r="5" spans="1:8" x14ac:dyDescent="0.25">
      <c r="A5" t="s">
        <v>81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65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5" x14ac:dyDescent="0.2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82</v>
      </c>
      <c r="B2">
        <v>0.5</v>
      </c>
      <c r="C2">
        <v>1</v>
      </c>
      <c r="D2">
        <v>0.2</v>
      </c>
    </row>
    <row r="3" spans="1:7" x14ac:dyDescent="0.25">
      <c r="A3" t="s">
        <v>83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84</v>
      </c>
      <c r="B2">
        <v>1</v>
      </c>
      <c r="C2">
        <v>0.5</v>
      </c>
      <c r="D2">
        <v>1</v>
      </c>
    </row>
    <row r="3" spans="1:7" x14ac:dyDescent="0.25">
      <c r="A3" t="s">
        <v>85</v>
      </c>
      <c r="B3">
        <v>1.5</v>
      </c>
      <c r="C3">
        <v>1</v>
      </c>
      <c r="D3">
        <v>1</v>
      </c>
    </row>
    <row r="4" spans="1:7" x14ac:dyDescent="0.25">
      <c r="A4" t="s">
        <v>86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5" x14ac:dyDescent="0.25"/>
  <cols>
    <col min="1" max="1" width="40.570312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84</v>
      </c>
      <c r="B2">
        <v>1</v>
      </c>
      <c r="C2">
        <v>0.5</v>
      </c>
      <c r="D2">
        <v>1</v>
      </c>
    </row>
    <row r="3" spans="1:7" x14ac:dyDescent="0.25">
      <c r="A3" t="s">
        <v>85</v>
      </c>
      <c r="B3">
        <v>1.5</v>
      </c>
      <c r="C3">
        <v>1</v>
      </c>
      <c r="D3">
        <v>1</v>
      </c>
    </row>
    <row r="4" spans="1:7" x14ac:dyDescent="0.25">
      <c r="A4" t="s">
        <v>86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34</v>
      </c>
      <c r="F1" s="4" t="s">
        <v>9</v>
      </c>
      <c r="G1" s="4" t="s">
        <v>10</v>
      </c>
    </row>
    <row r="2" spans="1:7" x14ac:dyDescent="0.25">
      <c r="A2" t="s">
        <v>88</v>
      </c>
      <c r="B2">
        <v>1</v>
      </c>
      <c r="C2">
        <v>1</v>
      </c>
    </row>
    <row r="3" spans="1:7" x14ac:dyDescent="0.25">
      <c r="A3" t="s">
        <v>90</v>
      </c>
      <c r="B3">
        <v>3</v>
      </c>
      <c r="C3">
        <v>2</v>
      </c>
    </row>
    <row r="4" spans="1:7" x14ac:dyDescent="0.25">
      <c r="A4" t="s">
        <v>89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65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 MacRitchie</cp:lastModifiedBy>
  <cp:lastPrinted>2013-06-10T21:08:18Z</cp:lastPrinted>
  <dcterms:created xsi:type="dcterms:W3CDTF">2013-05-21T12:01:29Z</dcterms:created>
  <dcterms:modified xsi:type="dcterms:W3CDTF">2013-07-23T21:22:14Z</dcterms:modified>
</cp:coreProperties>
</file>