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9320" windowHeight="9108" tabRatio="697" activeTab="1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Open Questions" sheetId="17" r:id="rId14"/>
  </sheets>
  <calcPr calcId="145621"/>
</workbook>
</file>

<file path=xl/calcChain.xml><?xml version="1.0" encoding="utf-8"?>
<calcChain xmlns="http://schemas.openxmlformats.org/spreadsheetml/2006/main">
  <c r="E16" i="16" l="1"/>
  <c r="K16" i="16" s="1"/>
  <c r="F3" i="4" s="1"/>
  <c r="F16" i="16"/>
  <c r="D3" i="4" s="1"/>
  <c r="C16" i="16"/>
  <c r="C3" i="4" s="1"/>
  <c r="I16" i="16"/>
  <c r="E3" i="4" s="1"/>
  <c r="H16" i="16"/>
  <c r="L16" i="16" s="1"/>
  <c r="G3" i="4" s="1"/>
  <c r="B16" i="16"/>
  <c r="H18" i="4"/>
  <c r="D20" i="11"/>
  <c r="G20" i="11" s="1"/>
  <c r="G18" i="4" s="1"/>
  <c r="E18" i="4"/>
  <c r="C20" i="11"/>
  <c r="F20" i="11"/>
  <c r="F18" i="4" s="1"/>
  <c r="B20" i="11"/>
  <c r="C18" i="4" s="1"/>
  <c r="D20" i="10"/>
  <c r="G20" i="10" s="1"/>
  <c r="C20" i="10"/>
  <c r="F20" i="10" s="1"/>
  <c r="B20" i="10"/>
  <c r="C20" i="9"/>
  <c r="D17" i="4"/>
  <c r="D20" i="9"/>
  <c r="E17" i="4"/>
  <c r="H17" i="4"/>
  <c r="B20" i="9"/>
  <c r="C17" i="4" s="1"/>
  <c r="C20" i="8"/>
  <c r="D16" i="4" s="1"/>
  <c r="D20" i="8"/>
  <c r="E16" i="4" s="1"/>
  <c r="H16" i="4"/>
  <c r="B20" i="8"/>
  <c r="C16" i="4"/>
  <c r="H15" i="4"/>
  <c r="B20" i="7"/>
  <c r="C15" i="4" s="1"/>
  <c r="D20" i="7"/>
  <c r="E15" i="4" s="1"/>
  <c r="C20" i="7"/>
  <c r="D15" i="4" s="1"/>
  <c r="F15" i="4"/>
  <c r="H14" i="4"/>
  <c r="D20" i="6"/>
  <c r="E14" i="4" s="1"/>
  <c r="D20" i="5"/>
  <c r="G20" i="5" s="1"/>
  <c r="G12" i="4" s="1"/>
  <c r="C20" i="6"/>
  <c r="F20" i="6" s="1"/>
  <c r="F14" i="4" s="1"/>
  <c r="D14" i="4"/>
  <c r="B20" i="6"/>
  <c r="C14" i="4"/>
  <c r="C20" i="5"/>
  <c r="D12" i="4" s="1"/>
  <c r="D18" i="4"/>
  <c r="H12" i="4"/>
  <c r="B20" i="5"/>
  <c r="C12" i="4" s="1"/>
  <c r="G20" i="8"/>
  <c r="G16" i="4" s="1"/>
  <c r="G20" i="7"/>
  <c r="G15" i="4" s="1"/>
  <c r="G20" i="9"/>
  <c r="G17" i="4" s="1"/>
  <c r="F20" i="9"/>
  <c r="F17" i="4" s="1"/>
  <c r="G14" i="4"/>
  <c r="F20" i="8"/>
  <c r="F16" i="4" s="1"/>
  <c r="G20" i="6"/>
  <c r="M16" i="16" l="1"/>
  <c r="H3" i="4" s="1"/>
  <c r="H39" i="4" s="1"/>
  <c r="C39" i="4"/>
  <c r="C41" i="4" s="1"/>
  <c r="C42" i="4" s="1"/>
  <c r="G39" i="4"/>
  <c r="G41" i="4" s="1"/>
  <c r="D39" i="4"/>
  <c r="D41" i="4" s="1"/>
  <c r="D42" i="4" s="1"/>
  <c r="E12" i="4"/>
  <c r="E39" i="4" s="1"/>
  <c r="E41" i="4" s="1"/>
  <c r="E42" i="4" s="1"/>
  <c r="F20" i="5"/>
  <c r="F12" i="4" s="1"/>
  <c r="F39" i="4" s="1"/>
  <c r="F41" i="4" s="1"/>
  <c r="G42" i="4" l="1"/>
  <c r="F42" i="4"/>
  <c r="C44" i="4"/>
  <c r="C45" i="4" l="1"/>
</calcChain>
</file>

<file path=xl/sharedStrings.xml><?xml version="1.0" encoding="utf-8"?>
<sst xmlns="http://schemas.openxmlformats.org/spreadsheetml/2006/main" count="262" uniqueCount="173">
  <si>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</si>
  <si>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</si>
  <si>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</si>
  <si>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</si>
  <si>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</si>
  <si>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</si>
  <si>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</si>
  <si>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</si>
  <si>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</si>
  <si>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</si>
  <si>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</si>
  <si>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</si>
  <si>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</si>
  <si>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</si>
  <si>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</si>
  <si>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</si>
  <si>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</si>
  <si>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Shared Cart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</si>
  <si>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</si>
  <si>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</si>
  <si>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</si>
  <si>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</si>
  <si>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</si>
  <si>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</si>
  <si>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</si>
  <si>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</si>
  <si>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</si>
  <si>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</si>
  <si>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</si>
  <si>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</si>
  <si>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</si>
  <si>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Pgmg 1 Complete</t>
  </si>
  <si>
    <t>Pgmg 2 Complete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</si>
  <si>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</si>
  <si>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</si>
  <si>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</si>
  <si>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</si>
  <si>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</si>
  <si>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</si>
  <si>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</si>
  <si>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</si>
  <si>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</si>
  <si>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</si>
  <si>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</si>
  <si>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</si>
  <si>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</si>
  <si>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</si>
  <si>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</si>
  <si>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</si>
  <si>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</si>
  <si>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</si>
  <si>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</si>
  <si>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</si>
  <si>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</si>
  <si>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</si>
  <si>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</si>
  <si>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</si>
  <si>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</si>
  <si>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</si>
  <si>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Delete Cart Function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</si>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</sst>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2" borderId="0" xfId="0" applyFill="1" applyAlignment="1">
      <alignment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0" fillId="0" borderId="3" xfId="0" applyBorder="1"/>
    <xf numFmtId="0" fontId="9" fillId="0" borderId="1" xfId="0" applyFont="1" applyBorder="1" applyAlignment="1">
      <alignment horizontal="center" wrapText="1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0" xfId="0" applyFont="1" applyFill="1" applyBorder="1" applyAlignment="1">
      <alignment horizontal="center"/>
    </xf>
    <xf numFmtId="0" fontId="0" fillId="0" borderId="10" xfId="0" applyFill="1" applyBorder="1"/>
    <xf numFmtId="0" fontId="0" fillId="3" borderId="0" xfId="0" applyFill="1" applyBorder="1"/>
    <xf numFmtId="0" fontId="0" fillId="3" borderId="11" xfId="0" applyFill="1" applyBorder="1"/>
    <xf numFmtId="0" fontId="9" fillId="0" borderId="1" xfId="0" applyFont="1" applyBorder="1" applyAlignment="1">
      <alignment horizontal="center"/>
    </xf>
    <xf numFmtId="0" fontId="0" fillId="4" borderId="0" xfId="0" applyFill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7" sqref="A37:XFD37"/>
    </sheetView>
  </sheetViews>
  <sheetFormatPr defaultColWidth="17.88671875" defaultRowHeight="14.4" x14ac:dyDescent="0.3"/>
  <cols>
    <col min="1" max="1" width="22.88671875" bestFit="1" customWidth="1"/>
    <col min="2" max="2" width="10.6640625" style="29" bestFit="1" customWidth="1"/>
    <col min="3" max="6" width="10.6640625" bestFit="1" customWidth="1"/>
    <col min="7" max="7" width="11.88671875" customWidth="1"/>
    <col min="8" max="8" width="11.5546875" bestFit="1" customWidth="1"/>
    <col min="9" max="9" width="64.5546875" style="1" bestFit="1" customWidth="1"/>
  </cols>
  <sheetData>
    <row r="1" spans="1:9" s="4" customFormat="1" ht="15" x14ac:dyDescent="0.25">
      <c r="A1" s="4" t="s">
        <v>5</v>
      </c>
      <c r="B1" s="34" t="s">
        <v>133</v>
      </c>
      <c r="C1" s="4" t="s">
        <v>6</v>
      </c>
      <c r="D1" s="4" t="s">
        <v>7</v>
      </c>
      <c r="E1" s="4" t="s">
        <v>8</v>
      </c>
      <c r="F1" s="4" t="s">
        <v>96</v>
      </c>
      <c r="G1" s="4" t="s">
        <v>10</v>
      </c>
      <c r="H1" s="4" t="s">
        <v>132</v>
      </c>
      <c r="I1" s="6"/>
    </row>
    <row r="3" spans="1:9" ht="15" x14ac:dyDescent="0.25">
      <c r="A3" t="s">
        <v>149</v>
      </c>
      <c r="B3" s="29" t="s">
        <v>146</v>
      </c>
      <c r="C3" s="19">
        <f>ShopWidget!C16</f>
        <v>4.5</v>
      </c>
      <c r="D3" s="19">
        <f>ShopWidget!F16</f>
        <v>26.5</v>
      </c>
      <c r="E3" s="19">
        <f>ShopWidget!I16</f>
        <v>7.5</v>
      </c>
      <c r="F3" s="19">
        <f>ShopWidget!K16</f>
        <v>8.5499999999999989</v>
      </c>
      <c r="G3" s="19">
        <f>ShopWidget!L16</f>
        <v>2.25</v>
      </c>
      <c r="H3" s="19">
        <f>ShopWidget!M16</f>
        <v>10.799999999999999</v>
      </c>
      <c r="I3" s="1" t="s">
        <v>155</v>
      </c>
    </row>
    <row r="4" spans="1:9" ht="15" x14ac:dyDescent="0.25">
      <c r="A4" t="s">
        <v>34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35</v>
      </c>
    </row>
    <row r="5" spans="1:9" s="2" customFormat="1" ht="15" x14ac:dyDescent="0.25">
      <c r="A5" s="2" t="s">
        <v>4</v>
      </c>
      <c r="B5" s="38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36</v>
      </c>
    </row>
    <row r="6" spans="1:9" s="2" customFormat="1" ht="15" x14ac:dyDescent="0.25">
      <c r="A6" s="2" t="s">
        <v>13</v>
      </c>
      <c r="B6" s="38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37</v>
      </c>
    </row>
    <row r="7" spans="1:9" s="2" customFormat="1" ht="15" x14ac:dyDescent="0.25">
      <c r="A7" s="2" t="s">
        <v>12</v>
      </c>
      <c r="B7" s="38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38</v>
      </c>
    </row>
    <row r="8" spans="1:9" s="2" customFormat="1" ht="15" x14ac:dyDescent="0.25">
      <c r="A8" s="2" t="s">
        <v>20</v>
      </c>
      <c r="B8" s="38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39</v>
      </c>
    </row>
    <row r="9" spans="1:9" s="2" customFormat="1" ht="15" x14ac:dyDescent="0.25">
      <c r="A9" s="2" t="s">
        <v>11</v>
      </c>
      <c r="B9" s="38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38</v>
      </c>
    </row>
    <row r="10" spans="1:9" s="2" customFormat="1" ht="15" x14ac:dyDescent="0.25">
      <c r="A10" s="2" t="s">
        <v>26</v>
      </c>
      <c r="B10" s="38" t="s">
        <v>161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40</v>
      </c>
    </row>
    <row r="11" spans="1:9" s="2" customFormat="1" ht="15" x14ac:dyDescent="0.25">
      <c r="A11" s="2" t="s">
        <v>14</v>
      </c>
      <c r="B11" s="38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38</v>
      </c>
    </row>
    <row r="12" spans="1:9" s="7" customFormat="1" ht="15" x14ac:dyDescent="0.25">
      <c r="A12" s="7" t="s">
        <v>3</v>
      </c>
      <c r="B12" s="39"/>
      <c r="C12" s="19">
        <f>'Active Cart'!B20</f>
        <v>11.9</v>
      </c>
      <c r="D12" s="19">
        <f>'Active Cart'!C20</f>
        <v>15.1</v>
      </c>
      <c r="E12" s="19">
        <f>'Active Cart'!D20</f>
        <v>18</v>
      </c>
      <c r="F12" s="19">
        <f>'Active Cart'!F20</f>
        <v>4.5299999999999994</v>
      </c>
      <c r="G12" s="19">
        <f>'Active Cart'!G20</f>
        <v>5.3999999999999995</v>
      </c>
      <c r="H12" s="19">
        <f>'Active Cart'!E20</f>
        <v>3</v>
      </c>
      <c r="I12" s="8" t="s">
        <v>68</v>
      </c>
    </row>
    <row r="13" spans="1:9" ht="15" x14ac:dyDescent="0.25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65</v>
      </c>
    </row>
    <row r="14" spans="1:9" ht="15" x14ac:dyDescent="0.25">
      <c r="A14" t="s">
        <v>17</v>
      </c>
      <c r="C14" s="17">
        <f>'Share Cart'!B20</f>
        <v>2.2999999999999998</v>
      </c>
      <c r="D14" s="17">
        <f>'Share Cart'!C20</f>
        <v>3.9</v>
      </c>
      <c r="E14" s="17">
        <f>'Share Cart'!D20</f>
        <v>4.0999999999999996</v>
      </c>
      <c r="F14" s="17">
        <f>'Share Cart'!F20</f>
        <v>1.17</v>
      </c>
      <c r="G14" s="17">
        <f>'Share Cart'!G20</f>
        <v>1.2299999999999998</v>
      </c>
      <c r="H14" s="17">
        <f>'Share Cart'!E20</f>
        <v>2</v>
      </c>
    </row>
    <row r="15" spans="1:9" ht="15" x14ac:dyDescent="0.25">
      <c r="A15" t="s">
        <v>0</v>
      </c>
      <c r="C15" s="17">
        <f>'Save Items'!B20</f>
        <v>0.2</v>
      </c>
      <c r="D15" s="20">
        <f>'Save Items'!C20</f>
        <v>0</v>
      </c>
      <c r="E15" s="17">
        <f>'Save Items'!D20</f>
        <v>1.8</v>
      </c>
      <c r="F15" s="20">
        <f>'Save Items'!F20</f>
        <v>2</v>
      </c>
      <c r="G15" s="17">
        <f>'Save Items'!G20</f>
        <v>0.54</v>
      </c>
      <c r="H15" s="17">
        <f>'Save Items'!E20</f>
        <v>2</v>
      </c>
    </row>
    <row r="16" spans="1:9" ht="15" x14ac:dyDescent="0.25">
      <c r="A16" t="s">
        <v>1</v>
      </c>
      <c r="C16" s="17">
        <f>'Order History'!B20</f>
        <v>2</v>
      </c>
      <c r="D16" s="17">
        <f>'Order History'!C20</f>
        <v>2</v>
      </c>
      <c r="E16" s="17">
        <f>'Order History'!D20</f>
        <v>3.2</v>
      </c>
      <c r="F16" s="17">
        <f>'Order History'!F20</f>
        <v>0.6</v>
      </c>
      <c r="G16" s="17">
        <f>'Order History'!G20</f>
        <v>0.96</v>
      </c>
      <c r="H16" s="17">
        <f>'Order History'!E20</f>
        <v>2</v>
      </c>
    </row>
    <row r="17" spans="1:9" ht="15" x14ac:dyDescent="0.25">
      <c r="A17" t="s">
        <v>2</v>
      </c>
      <c r="C17" s="17">
        <f>'Saved Carts'!B20</f>
        <v>3.5</v>
      </c>
      <c r="D17" s="17">
        <f>'Saved Carts'!C20</f>
        <v>3</v>
      </c>
      <c r="E17" s="17">
        <f>'Saved Carts'!D20</f>
        <v>3</v>
      </c>
      <c r="F17" s="17">
        <f>'Saved Carts'!F20</f>
        <v>0.89999999999999991</v>
      </c>
      <c r="G17" s="17">
        <f>'Saved Carts'!G20</f>
        <v>0.89999999999999991</v>
      </c>
      <c r="H17" s="17">
        <f>'Saved Carts'!E20</f>
        <v>2</v>
      </c>
    </row>
    <row r="18" spans="1:9" ht="15" x14ac:dyDescent="0.25">
      <c r="A18" t="s">
        <v>86</v>
      </c>
      <c r="C18" s="17">
        <f>'Data Conversions'!B20</f>
        <v>5</v>
      </c>
      <c r="D18" s="17">
        <f>'Data Conversions'!C20</f>
        <v>4.5</v>
      </c>
      <c r="E18" s="17">
        <f>'Data Conversions'!D20</f>
        <v>0</v>
      </c>
      <c r="F18" s="17">
        <f>'Data Conversions'!F20</f>
        <v>1.3499999999999999</v>
      </c>
      <c r="G18" s="17">
        <f>'Data Conversions'!G20</f>
        <v>0</v>
      </c>
      <c r="H18" s="17">
        <f>'Data Conversions'!E20</f>
        <v>4</v>
      </c>
    </row>
    <row r="19" spans="1:9" s="10" customFormat="1" ht="15" x14ac:dyDescent="0.25">
      <c r="A19" s="10" t="s">
        <v>24</v>
      </c>
      <c r="B19" s="40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 ht="15" x14ac:dyDescent="0.25">
      <c r="A20" s="10" t="s">
        <v>18</v>
      </c>
      <c r="B20" s="40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 ht="15" x14ac:dyDescent="0.25">
      <c r="A21" s="10" t="s">
        <v>15</v>
      </c>
      <c r="B21" s="40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 ht="15" x14ac:dyDescent="0.25">
      <c r="A22" s="10" t="s">
        <v>25</v>
      </c>
      <c r="B22" s="40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 ht="15" x14ac:dyDescent="0.25">
      <c r="A23" s="10" t="s">
        <v>21</v>
      </c>
      <c r="B23" s="40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 ht="15" x14ac:dyDescent="0.25">
      <c r="A24" s="10" t="s">
        <v>19</v>
      </c>
      <c r="B24" s="40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 ht="15" x14ac:dyDescent="0.25">
      <c r="A25" s="10" t="s">
        <v>22</v>
      </c>
      <c r="B25" s="40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 ht="15" x14ac:dyDescent="0.25">
      <c r="A26" s="10" t="s">
        <v>27</v>
      </c>
      <c r="B26" s="40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 ht="15" x14ac:dyDescent="0.25">
      <c r="A27" s="10" t="s">
        <v>23</v>
      </c>
      <c r="B27" s="40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 x14ac:dyDescent="0.25">
      <c r="A28" s="10" t="s">
        <v>48</v>
      </c>
      <c r="B28" s="40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90</v>
      </c>
    </row>
    <row r="29" spans="1:9" s="10" customFormat="1" x14ac:dyDescent="0.3">
      <c r="A29" s="10" t="s">
        <v>49</v>
      </c>
      <c r="B29" s="40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91</v>
      </c>
    </row>
    <row r="30" spans="1:9" s="15" customFormat="1" ht="57.6" x14ac:dyDescent="0.3">
      <c r="A30" s="15" t="s">
        <v>41</v>
      </c>
      <c r="B30" s="41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130</v>
      </c>
    </row>
    <row r="31" spans="1:9" s="15" customFormat="1" x14ac:dyDescent="0.3">
      <c r="A31" s="15" t="s">
        <v>42</v>
      </c>
      <c r="B31" s="41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92</v>
      </c>
    </row>
    <row r="32" spans="1:9" s="15" customFormat="1" x14ac:dyDescent="0.3">
      <c r="A32" s="15" t="s">
        <v>44</v>
      </c>
      <c r="B32" s="41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43</v>
      </c>
    </row>
    <row r="33" spans="1:9" s="15" customFormat="1" x14ac:dyDescent="0.3">
      <c r="A33" s="15" t="s">
        <v>45</v>
      </c>
      <c r="B33" s="41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46</v>
      </c>
    </row>
    <row r="34" spans="1:9" s="15" customFormat="1" ht="28.8" x14ac:dyDescent="0.3">
      <c r="A34" s="15" t="s">
        <v>47</v>
      </c>
      <c r="B34" s="41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93</v>
      </c>
    </row>
    <row r="35" spans="1:9" s="15" customFormat="1" ht="28.8" x14ac:dyDescent="0.3">
      <c r="A35" s="15" t="s">
        <v>50</v>
      </c>
      <c r="B35" s="41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94</v>
      </c>
    </row>
    <row r="36" spans="1:9" s="15" customFormat="1" ht="28.8" x14ac:dyDescent="0.3">
      <c r="A36" s="15" t="s">
        <v>95</v>
      </c>
      <c r="B36" s="41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131</v>
      </c>
    </row>
    <row r="37" spans="1:9" s="15" customFormat="1" ht="28.8" x14ac:dyDescent="0.3">
      <c r="A37" s="15" t="s">
        <v>105</v>
      </c>
      <c r="B37" s="41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106</v>
      </c>
    </row>
    <row r="38" spans="1:9" x14ac:dyDescent="0.3">
      <c r="C38" s="17"/>
      <c r="D38" s="17"/>
      <c r="E38" s="17"/>
      <c r="F38" s="17"/>
      <c r="G38" s="17"/>
      <c r="H38" s="17"/>
    </row>
    <row r="39" spans="1:9" x14ac:dyDescent="0.3">
      <c r="A39" t="s">
        <v>29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67.099999999999994</v>
      </c>
      <c r="G39" s="17">
        <f t="shared" si="0"/>
        <v>46.28</v>
      </c>
      <c r="H39" s="17">
        <f t="shared" si="0"/>
        <v>88.8</v>
      </c>
    </row>
    <row r="40" spans="1:9" x14ac:dyDescent="0.3">
      <c r="A40" t="s">
        <v>97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103</v>
      </c>
    </row>
    <row r="41" spans="1:9" x14ac:dyDescent="0.3">
      <c r="A41" t="s">
        <v>28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5.6896666666666658</v>
      </c>
      <c r="G41" s="17">
        <f>(((G39/G40)+0.49)/5)</f>
        <v>5.883</v>
      </c>
      <c r="H41" s="24" t="s">
        <v>104</v>
      </c>
    </row>
    <row r="42" spans="1:9" x14ac:dyDescent="0.3">
      <c r="A42" t="s">
        <v>30</v>
      </c>
      <c r="C42" s="5">
        <f ca="1">TODAY()+(C41*7)</f>
        <v>41560.326000000001</v>
      </c>
      <c r="D42" s="5">
        <f ca="1">TODAY()+(D41*7)</f>
        <v>41577.686000000002</v>
      </c>
      <c r="E42" s="5">
        <f ca="1">TODAY()+(E41*7)</f>
        <v>41574.273500000003</v>
      </c>
      <c r="F42" s="5">
        <f ca="1">D42+(F41*7)</f>
        <v>41617.513666666666</v>
      </c>
      <c r="G42" s="5">
        <f ca="1">E42+(G41*7)</f>
        <v>41615.4545</v>
      </c>
      <c r="H42" s="9" t="s">
        <v>102</v>
      </c>
    </row>
    <row r="44" spans="1:9" x14ac:dyDescent="0.3">
      <c r="A44" t="s">
        <v>31</v>
      </c>
      <c r="C44" s="5">
        <f ca="1">IF(D42&gt;E42,D42,E42)</f>
        <v>41577.686000000002</v>
      </c>
    </row>
    <row r="45" spans="1:9" x14ac:dyDescent="0.3">
      <c r="A45" t="s">
        <v>32</v>
      </c>
      <c r="C45" s="5">
        <f ca="1">IF(F42&gt;G42,F42,G42)</f>
        <v>41617.513666666666</v>
      </c>
      <c r="D45" s="5">
        <v>41573</v>
      </c>
      <c r="E45" s="5">
        <v>41568</v>
      </c>
      <c r="F45" s="5">
        <v>41615</v>
      </c>
      <c r="G45" s="5">
        <v>41613</v>
      </c>
    </row>
    <row r="46" spans="1:9" ht="15.75" customHeight="1" x14ac:dyDescent="0.3"/>
    <row r="47" spans="1:9" x14ac:dyDescent="0.3">
      <c r="A47" t="s">
        <v>159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G5" sqref="G5"/>
    </sheetView>
  </sheetViews>
  <sheetFormatPr defaultRowHeight="14.4" x14ac:dyDescent="0.3"/>
  <cols>
    <col min="1" max="1" width="33.44140625" bestFit="1" customWidth="1"/>
    <col min="2" max="2" width="5.109375" bestFit="1" customWidth="1"/>
    <col min="3" max="3" width="5" bestFit="1" customWidth="1"/>
    <col min="4" max="4" width="5.33203125" style="4" bestFit="1" customWidth="1"/>
    <col min="5" max="5" width="5.109375" bestFit="1" customWidth="1"/>
    <col min="6" max="6" width="5" bestFit="1" customWidth="1"/>
    <col min="7" max="7" width="5.33203125" style="4" bestFit="1" customWidth="1"/>
    <col min="8" max="8" width="5.109375" bestFit="1" customWidth="1"/>
    <col min="9" max="9" width="5" customWidth="1"/>
    <col min="10" max="10" width="5.33203125" style="4" bestFit="1" customWidth="1"/>
    <col min="11" max="11" width="7.33203125" bestFit="1" customWidth="1"/>
    <col min="12" max="12" width="5" bestFit="1" customWidth="1"/>
    <col min="14" max="14" width="4.44140625" customWidth="1"/>
    <col min="15" max="15" width="101.109375" bestFit="1" customWidth="1"/>
  </cols>
  <sheetData>
    <row r="1" spans="1:15" s="27" customFormat="1" ht="15" x14ac:dyDescent="0.25">
      <c r="A1" s="28" t="s">
        <v>5</v>
      </c>
      <c r="B1" s="57" t="s">
        <v>6</v>
      </c>
      <c r="C1" s="58"/>
      <c r="D1" s="59"/>
      <c r="E1" s="57" t="s">
        <v>7</v>
      </c>
      <c r="F1" s="58"/>
      <c r="G1" s="59"/>
      <c r="H1" s="57" t="s">
        <v>8</v>
      </c>
      <c r="I1" s="58"/>
      <c r="J1" s="59"/>
      <c r="K1" s="57" t="s">
        <v>142</v>
      </c>
      <c r="L1" s="59"/>
      <c r="M1" s="35" t="s">
        <v>144</v>
      </c>
      <c r="N1" s="37"/>
      <c r="O1" s="28" t="s">
        <v>134</v>
      </c>
    </row>
    <row r="2" spans="1:15" s="27" customFormat="1" ht="15" x14ac:dyDescent="0.25">
      <c r="A2" s="28"/>
      <c r="B2" s="30" t="s">
        <v>140</v>
      </c>
      <c r="C2" s="31" t="s">
        <v>141</v>
      </c>
      <c r="D2" s="28" t="s">
        <v>137</v>
      </c>
      <c r="E2" s="30" t="s">
        <v>140</v>
      </c>
      <c r="F2" s="31" t="s">
        <v>141</v>
      </c>
      <c r="G2" s="55" t="s">
        <v>137</v>
      </c>
      <c r="H2" s="30" t="s">
        <v>140</v>
      </c>
      <c r="I2" s="31" t="s">
        <v>141</v>
      </c>
      <c r="J2" s="28" t="s">
        <v>137</v>
      </c>
      <c r="K2" s="30" t="s">
        <v>7</v>
      </c>
      <c r="L2" s="28" t="s">
        <v>8</v>
      </c>
      <c r="M2" s="35"/>
      <c r="N2" s="37"/>
      <c r="O2" s="28"/>
    </row>
    <row r="3" spans="1:15" s="27" customFormat="1" ht="15" x14ac:dyDescent="0.25">
      <c r="A3" s="28" t="s">
        <v>136</v>
      </c>
      <c r="B3" s="30"/>
      <c r="C3" s="51"/>
      <c r="D3" s="28"/>
      <c r="E3" s="30"/>
      <c r="F3" s="51"/>
      <c r="G3" s="55"/>
      <c r="H3" s="30"/>
      <c r="I3" s="51"/>
      <c r="J3" s="28"/>
      <c r="K3" s="30"/>
      <c r="L3" s="28"/>
      <c r="M3" s="35"/>
      <c r="N3" s="37"/>
      <c r="O3" s="28"/>
    </row>
    <row r="4" spans="1:15" ht="15" x14ac:dyDescent="0.25">
      <c r="A4" s="29" t="s">
        <v>170</v>
      </c>
      <c r="B4" s="32"/>
      <c r="C4" s="53">
        <v>1</v>
      </c>
      <c r="D4" s="34" t="s">
        <v>172</v>
      </c>
      <c r="E4" s="32">
        <v>5</v>
      </c>
      <c r="F4" s="53">
        <v>5</v>
      </c>
      <c r="G4" s="34" t="s">
        <v>148</v>
      </c>
      <c r="H4" s="32">
        <v>1</v>
      </c>
      <c r="I4" s="53">
        <v>1</v>
      </c>
      <c r="J4" s="34" t="s">
        <v>139</v>
      </c>
      <c r="K4" s="32"/>
      <c r="L4" s="29"/>
      <c r="M4" s="36"/>
      <c r="N4" s="29"/>
      <c r="O4" s="29" t="s">
        <v>154</v>
      </c>
    </row>
    <row r="5" spans="1:15" ht="15" x14ac:dyDescent="0.25">
      <c r="A5" s="29" t="s">
        <v>171</v>
      </c>
      <c r="B5" s="32"/>
      <c r="C5" s="53">
        <v>1</v>
      </c>
      <c r="D5" s="34" t="s">
        <v>165</v>
      </c>
      <c r="E5" s="32">
        <v>2</v>
      </c>
      <c r="F5" s="53">
        <v>2</v>
      </c>
      <c r="G5" s="34" t="s">
        <v>148</v>
      </c>
      <c r="H5" s="32"/>
      <c r="I5" s="53"/>
      <c r="J5" s="34"/>
      <c r="K5" s="32"/>
      <c r="L5" s="29"/>
      <c r="M5" s="36"/>
      <c r="N5" s="29"/>
      <c r="O5" s="29"/>
    </row>
    <row r="6" spans="1:15" ht="15" x14ac:dyDescent="0.25">
      <c r="A6" s="29" t="s">
        <v>135</v>
      </c>
      <c r="B6" s="32">
        <v>0.5</v>
      </c>
      <c r="C6" s="53">
        <v>0.5</v>
      </c>
      <c r="D6" s="34" t="s">
        <v>156</v>
      </c>
      <c r="E6" s="32">
        <v>0.5</v>
      </c>
      <c r="F6" s="53">
        <v>0.5</v>
      </c>
      <c r="G6" s="34" t="s">
        <v>150</v>
      </c>
      <c r="H6" s="32">
        <v>0.5</v>
      </c>
      <c r="I6" s="53">
        <v>0.5</v>
      </c>
      <c r="J6" s="34" t="s">
        <v>139</v>
      </c>
      <c r="K6" s="32"/>
      <c r="L6" s="29"/>
      <c r="M6" s="36"/>
      <c r="N6" s="29"/>
      <c r="O6" s="29" t="s">
        <v>143</v>
      </c>
    </row>
    <row r="7" spans="1:15" ht="15" x14ac:dyDescent="0.25">
      <c r="A7" s="29" t="s">
        <v>138</v>
      </c>
      <c r="B7" s="32"/>
      <c r="C7" s="53"/>
      <c r="D7" s="34"/>
      <c r="E7" s="32"/>
      <c r="F7" s="53"/>
      <c r="G7" s="34"/>
      <c r="H7" s="32">
        <v>1</v>
      </c>
      <c r="I7" s="53">
        <v>1</v>
      </c>
      <c r="J7" s="34" t="s">
        <v>139</v>
      </c>
      <c r="K7" s="32"/>
      <c r="L7" s="29"/>
      <c r="M7" s="36"/>
      <c r="N7" s="29"/>
      <c r="O7" s="29" t="s">
        <v>151</v>
      </c>
    </row>
    <row r="8" spans="1:15" ht="15" x14ac:dyDescent="0.25">
      <c r="A8" s="29" t="s">
        <v>4</v>
      </c>
      <c r="B8" s="32">
        <v>1</v>
      </c>
      <c r="C8" s="53">
        <v>1</v>
      </c>
      <c r="D8" s="34" t="s">
        <v>156</v>
      </c>
      <c r="E8" s="32">
        <v>2</v>
      </c>
      <c r="F8" s="53">
        <v>2</v>
      </c>
      <c r="G8" s="34" t="s">
        <v>152</v>
      </c>
      <c r="H8" s="32">
        <v>5</v>
      </c>
      <c r="I8" s="53">
        <v>5</v>
      </c>
      <c r="J8" s="34" t="s">
        <v>139</v>
      </c>
      <c r="K8" s="32"/>
      <c r="L8" s="29"/>
      <c r="M8" s="36"/>
      <c r="N8" s="29"/>
      <c r="O8" s="29" t="s">
        <v>158</v>
      </c>
    </row>
    <row r="9" spans="1:15" ht="15" x14ac:dyDescent="0.25">
      <c r="A9" s="29" t="s">
        <v>167</v>
      </c>
      <c r="B9" s="32">
        <v>2</v>
      </c>
      <c r="C9" s="53">
        <v>0</v>
      </c>
      <c r="D9" s="34" t="s">
        <v>157</v>
      </c>
      <c r="E9" s="32">
        <v>1</v>
      </c>
      <c r="F9" s="53">
        <v>0</v>
      </c>
      <c r="G9" s="34" t="s">
        <v>153</v>
      </c>
      <c r="H9" s="32"/>
      <c r="I9" s="53"/>
      <c r="J9" s="34"/>
      <c r="K9" s="32"/>
      <c r="L9" s="29"/>
      <c r="M9" s="36"/>
      <c r="N9" s="29"/>
    </row>
    <row r="10" spans="1:15" ht="15" x14ac:dyDescent="0.25">
      <c r="A10" s="29" t="s">
        <v>168</v>
      </c>
      <c r="B10" s="32"/>
      <c r="C10" s="53">
        <v>0</v>
      </c>
      <c r="D10" s="34" t="s">
        <v>157</v>
      </c>
      <c r="E10" s="32">
        <v>2</v>
      </c>
      <c r="F10" s="53">
        <v>1</v>
      </c>
      <c r="G10" s="34" t="s">
        <v>153</v>
      </c>
      <c r="H10" s="32"/>
      <c r="I10" s="53"/>
      <c r="J10" s="34"/>
      <c r="K10" s="32"/>
      <c r="L10" s="29"/>
      <c r="M10" s="36"/>
      <c r="N10" s="29"/>
      <c r="O10" s="56"/>
    </row>
    <row r="11" spans="1:15" ht="15" x14ac:dyDescent="0.25">
      <c r="A11" s="29" t="s">
        <v>169</v>
      </c>
      <c r="B11" s="32"/>
      <c r="C11" s="53">
        <v>1</v>
      </c>
      <c r="D11" s="34" t="s">
        <v>156</v>
      </c>
      <c r="E11" s="32">
        <v>5</v>
      </c>
      <c r="F11" s="53">
        <v>5</v>
      </c>
      <c r="G11" s="34" t="s">
        <v>153</v>
      </c>
      <c r="H11" s="32"/>
      <c r="I11" s="53"/>
      <c r="J11" s="34"/>
      <c r="K11" s="32"/>
      <c r="L11" s="29"/>
      <c r="M11" s="36"/>
      <c r="N11" s="29"/>
      <c r="O11" s="26" t="s">
        <v>166</v>
      </c>
    </row>
    <row r="12" spans="1:15" ht="15" x14ac:dyDescent="0.25">
      <c r="A12" s="29" t="s">
        <v>162</v>
      </c>
      <c r="B12" s="32"/>
      <c r="C12" s="53"/>
      <c r="D12" s="34" t="s">
        <v>165</v>
      </c>
      <c r="E12" s="32">
        <v>7</v>
      </c>
      <c r="F12" s="53">
        <v>7</v>
      </c>
      <c r="G12" s="34" t="s">
        <v>152</v>
      </c>
      <c r="H12" s="32"/>
      <c r="I12" s="53"/>
      <c r="J12" s="34"/>
      <c r="K12" s="32"/>
      <c r="L12" s="29"/>
      <c r="M12" s="36"/>
      <c r="N12" s="29"/>
      <c r="O12" s="56"/>
    </row>
    <row r="13" spans="1:15" x14ac:dyDescent="0.3">
      <c r="A13" s="29" t="s">
        <v>164</v>
      </c>
      <c r="B13" s="32"/>
      <c r="C13" s="53"/>
      <c r="D13" s="34" t="s">
        <v>157</v>
      </c>
      <c r="E13" s="32">
        <v>2</v>
      </c>
      <c r="F13" s="53">
        <v>2</v>
      </c>
      <c r="G13" s="34" t="s">
        <v>152</v>
      </c>
      <c r="H13" s="32"/>
      <c r="I13" s="53"/>
      <c r="J13" s="34"/>
      <c r="K13" s="32"/>
      <c r="L13" s="29"/>
      <c r="M13" s="36"/>
      <c r="N13" s="29"/>
      <c r="O13" s="56"/>
    </row>
    <row r="14" spans="1:15" x14ac:dyDescent="0.3">
      <c r="A14" s="29" t="s">
        <v>163</v>
      </c>
      <c r="B14" s="32"/>
      <c r="C14" s="53"/>
      <c r="D14" s="34" t="s">
        <v>157</v>
      </c>
      <c r="E14" s="32">
        <v>2</v>
      </c>
      <c r="F14" s="53">
        <v>2</v>
      </c>
      <c r="G14" s="34" t="s">
        <v>152</v>
      </c>
      <c r="H14" s="32"/>
      <c r="I14" s="53"/>
      <c r="J14" s="34"/>
      <c r="K14" s="32"/>
      <c r="L14" s="29"/>
      <c r="M14" s="36"/>
      <c r="N14" s="29"/>
      <c r="O14" s="56"/>
    </row>
    <row r="15" spans="1:15" ht="15" thickBot="1" x14ac:dyDescent="0.35">
      <c r="A15" s="29"/>
      <c r="B15" s="43"/>
      <c r="C15" s="54"/>
      <c r="D15" s="44"/>
      <c r="E15" s="43"/>
      <c r="F15" s="54"/>
      <c r="G15" s="44"/>
      <c r="H15" s="43"/>
      <c r="I15" s="54"/>
      <c r="J15" s="44"/>
      <c r="K15" s="43"/>
      <c r="L15" s="45"/>
      <c r="M15" s="46"/>
      <c r="N15" s="29"/>
      <c r="O15" s="29"/>
    </row>
    <row r="16" spans="1:15" ht="15.75" thickTop="1" x14ac:dyDescent="0.25">
      <c r="A16" s="29" t="s">
        <v>147</v>
      </c>
      <c r="B16" s="47">
        <f>SUM(B4:B15)</f>
        <v>3.5</v>
      </c>
      <c r="C16" s="52">
        <f>SUM(C4:C15)</f>
        <v>4.5</v>
      </c>
      <c r="D16" s="48"/>
      <c r="E16" s="47">
        <f>SUM(E4:E15)</f>
        <v>28.5</v>
      </c>
      <c r="F16" s="52">
        <f>SUM(F4:F15)</f>
        <v>26.5</v>
      </c>
      <c r="G16" s="48"/>
      <c r="H16" s="47">
        <f>SUM(H4:H15)</f>
        <v>7.5</v>
      </c>
      <c r="I16" s="52">
        <f>SUM(I4:I15)</f>
        <v>7.5</v>
      </c>
      <c r="J16" s="48"/>
      <c r="K16" s="47">
        <f>E16*B18</f>
        <v>8.5499999999999989</v>
      </c>
      <c r="L16" s="49">
        <f>H16*B18</f>
        <v>2.25</v>
      </c>
      <c r="M16" s="50">
        <f>(E16+H16)*B19</f>
        <v>10.799999999999999</v>
      </c>
      <c r="N16" s="29"/>
      <c r="O16" s="29"/>
    </row>
    <row r="17" spans="1:15" ht="15" x14ac:dyDescent="0.25">
      <c r="A17" s="29"/>
      <c r="B17" s="32"/>
      <c r="C17" s="42"/>
      <c r="D17" s="34"/>
      <c r="E17" s="32"/>
      <c r="F17" s="42"/>
      <c r="G17" s="34"/>
      <c r="H17" s="32"/>
      <c r="I17" s="42"/>
      <c r="J17" s="34"/>
      <c r="K17" s="32"/>
      <c r="L17" s="29"/>
      <c r="M17" s="36"/>
      <c r="N17" s="29"/>
      <c r="O17" s="29"/>
    </row>
    <row r="18" spans="1:15" ht="15" x14ac:dyDescent="0.25">
      <c r="A18" s="29" t="s">
        <v>64</v>
      </c>
      <c r="B18" s="32">
        <v>0.3</v>
      </c>
      <c r="C18" s="33"/>
      <c r="D18" s="34"/>
      <c r="E18" s="32"/>
      <c r="F18" s="33"/>
      <c r="G18" s="34"/>
      <c r="H18" s="32"/>
      <c r="I18" s="33"/>
      <c r="J18" s="34"/>
      <c r="K18" s="32"/>
      <c r="L18" s="29"/>
      <c r="M18" s="36"/>
      <c r="N18" s="29"/>
      <c r="O18" s="29"/>
    </row>
    <row r="19" spans="1:15" ht="15" x14ac:dyDescent="0.25">
      <c r="A19" s="29" t="s">
        <v>145</v>
      </c>
      <c r="B19" s="32">
        <v>0.3</v>
      </c>
      <c r="C19" s="33"/>
      <c r="D19" s="34"/>
      <c r="E19" s="32"/>
      <c r="F19" s="33"/>
      <c r="G19" s="34"/>
      <c r="H19" s="32"/>
      <c r="I19" s="33"/>
      <c r="J19" s="34"/>
      <c r="K19" s="32"/>
      <c r="L19" s="29"/>
      <c r="M19" s="36"/>
      <c r="N19" s="29"/>
      <c r="O19" s="29"/>
    </row>
    <row r="20" spans="1:15" ht="15" x14ac:dyDescent="0.25">
      <c r="A20" s="29"/>
      <c r="B20" s="32"/>
      <c r="C20" s="33"/>
      <c r="D20" s="34"/>
      <c r="E20" s="32"/>
      <c r="F20" s="33"/>
      <c r="G20" s="34"/>
      <c r="H20" s="32"/>
      <c r="I20" s="33"/>
      <c r="J20" s="34"/>
      <c r="K20" s="32"/>
      <c r="L20" s="29"/>
      <c r="M20" s="36"/>
      <c r="N20" s="29"/>
      <c r="O20" s="29"/>
    </row>
    <row r="21" spans="1:15" ht="15" x14ac:dyDescent="0.25">
      <c r="A21" s="29"/>
      <c r="B21" s="32"/>
      <c r="C21" s="33"/>
      <c r="D21" s="34"/>
      <c r="E21" s="32"/>
      <c r="F21" s="33"/>
      <c r="G21" s="34"/>
      <c r="H21" s="32"/>
      <c r="I21" s="33"/>
      <c r="J21" s="34"/>
      <c r="K21" s="32"/>
      <c r="L21" s="29"/>
      <c r="M21" s="36"/>
      <c r="N21" s="29"/>
      <c r="O21" s="29"/>
    </row>
    <row r="22" spans="1:15" ht="15" x14ac:dyDescent="0.25">
      <c r="A22" s="29"/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29"/>
      <c r="M22" s="36"/>
      <c r="N22" s="29"/>
      <c r="O22" s="29"/>
    </row>
    <row r="23" spans="1:15" ht="15" x14ac:dyDescent="0.25">
      <c r="A23" s="29"/>
      <c r="B23" s="32"/>
      <c r="C23" s="33"/>
      <c r="D23" s="34"/>
      <c r="E23" s="32"/>
      <c r="F23" s="33"/>
      <c r="G23" s="34"/>
      <c r="H23" s="32"/>
      <c r="I23" s="33"/>
      <c r="J23" s="34"/>
      <c r="K23" s="32"/>
      <c r="L23" s="29"/>
      <c r="M23" s="36"/>
      <c r="N23" s="29"/>
      <c r="O23" s="29"/>
    </row>
    <row r="24" spans="1:15" ht="15" x14ac:dyDescent="0.25">
      <c r="A24" s="29"/>
      <c r="B24" s="32"/>
      <c r="C24" s="33"/>
      <c r="D24" s="34"/>
      <c r="E24" s="32"/>
      <c r="F24" s="33"/>
      <c r="G24" s="34"/>
      <c r="H24" s="32"/>
      <c r="I24" s="33"/>
      <c r="J24" s="34"/>
      <c r="K24" s="32"/>
      <c r="L24" s="29"/>
      <c r="M24" s="36"/>
      <c r="N24" s="29"/>
      <c r="O24" s="29"/>
    </row>
    <row r="25" spans="1:15" ht="15" x14ac:dyDescent="0.25">
      <c r="A25" s="29"/>
      <c r="B25" s="32"/>
      <c r="C25" s="33"/>
      <c r="D25" s="34"/>
      <c r="E25" s="32"/>
      <c r="F25" s="33"/>
      <c r="G25" s="34"/>
      <c r="H25" s="32"/>
      <c r="I25" s="33"/>
      <c r="J25" s="34"/>
      <c r="K25" s="32"/>
      <c r="L25" s="29"/>
      <c r="M25" s="36"/>
      <c r="N25" s="29"/>
      <c r="O25" s="29"/>
    </row>
    <row r="26" spans="1:15" ht="15" x14ac:dyDescent="0.25">
      <c r="A26" s="29"/>
      <c r="B26" s="32"/>
      <c r="C26" s="33"/>
      <c r="D26" s="34"/>
      <c r="E26" s="32"/>
      <c r="F26" s="33"/>
      <c r="G26" s="34"/>
      <c r="H26" s="32"/>
      <c r="I26" s="33"/>
      <c r="J26" s="34"/>
      <c r="K26" s="32"/>
      <c r="L26" s="29"/>
      <c r="M26" s="36"/>
      <c r="N26" s="29"/>
      <c r="O26" s="29"/>
    </row>
    <row r="27" spans="1:15" ht="15" x14ac:dyDescent="0.25">
      <c r="A27" s="29"/>
      <c r="B27" s="32"/>
      <c r="C27" s="33"/>
      <c r="D27" s="34"/>
      <c r="E27" s="32"/>
      <c r="F27" s="33"/>
      <c r="G27" s="34"/>
      <c r="H27" s="32"/>
      <c r="I27" s="33"/>
      <c r="J27" s="34"/>
      <c r="K27" s="32"/>
      <c r="L27" s="29"/>
      <c r="M27" s="36"/>
      <c r="N27" s="29"/>
      <c r="O27" s="29"/>
    </row>
    <row r="28" spans="1:15" ht="15" x14ac:dyDescent="0.25">
      <c r="A28" s="29"/>
      <c r="B28" s="32"/>
      <c r="C28" s="33"/>
      <c r="D28" s="34"/>
      <c r="E28" s="32"/>
      <c r="F28" s="33"/>
      <c r="G28" s="34"/>
      <c r="H28" s="32"/>
      <c r="I28" s="33"/>
      <c r="J28" s="34"/>
      <c r="K28" s="32"/>
      <c r="L28" s="29"/>
      <c r="M28" s="36"/>
      <c r="N28" s="29"/>
      <c r="O28" s="29"/>
    </row>
    <row r="29" spans="1:15" x14ac:dyDescent="0.3">
      <c r="A29" s="29"/>
      <c r="B29" s="32"/>
      <c r="C29" s="33"/>
      <c r="D29" s="34"/>
      <c r="E29" s="32"/>
      <c r="F29" s="33"/>
      <c r="G29" s="34"/>
      <c r="H29" s="32"/>
      <c r="I29" s="33"/>
      <c r="J29" s="34"/>
      <c r="K29" s="32"/>
      <c r="L29" s="29"/>
      <c r="M29" s="36"/>
      <c r="N29" s="29"/>
      <c r="O29" s="29"/>
    </row>
    <row r="30" spans="1:15" x14ac:dyDescent="0.3">
      <c r="A30" s="29"/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29"/>
      <c r="M30" s="36"/>
      <c r="N30" s="29"/>
      <c r="O30" s="29"/>
    </row>
    <row r="31" spans="1:15" x14ac:dyDescent="0.3">
      <c r="A31" s="29"/>
      <c r="B31" s="32"/>
      <c r="C31" s="33"/>
      <c r="D31" s="34"/>
      <c r="E31" s="32"/>
      <c r="F31" s="33"/>
      <c r="G31" s="34"/>
      <c r="H31" s="32"/>
      <c r="I31" s="33"/>
      <c r="J31" s="34"/>
      <c r="K31" s="32"/>
      <c r="L31" s="29"/>
      <c r="M31" s="36"/>
      <c r="N31" s="29"/>
      <c r="O31" s="29"/>
    </row>
    <row r="32" spans="1:15" x14ac:dyDescent="0.3">
      <c r="A32" s="29"/>
      <c r="B32" s="32"/>
      <c r="C32" s="33"/>
      <c r="D32" s="34"/>
      <c r="E32" s="32"/>
      <c r="F32" s="33"/>
      <c r="G32" s="34"/>
      <c r="H32" s="32"/>
      <c r="I32" s="33"/>
      <c r="J32" s="34"/>
      <c r="K32" s="32"/>
      <c r="L32" s="29"/>
      <c r="M32" s="36"/>
      <c r="N32" s="29"/>
      <c r="O32" s="29"/>
    </row>
    <row r="33" spans="1:15" x14ac:dyDescent="0.3">
      <c r="A33" s="29"/>
      <c r="B33" s="32"/>
      <c r="C33" s="33"/>
      <c r="D33" s="34"/>
      <c r="E33" s="32"/>
      <c r="F33" s="33"/>
      <c r="G33" s="34"/>
      <c r="H33" s="32"/>
      <c r="I33" s="33"/>
      <c r="J33" s="34"/>
      <c r="K33" s="32"/>
      <c r="L33" s="29"/>
      <c r="M33" s="36"/>
      <c r="N33" s="29"/>
      <c r="O33" s="29"/>
    </row>
    <row r="34" spans="1:15" x14ac:dyDescent="0.3">
      <c r="A34" s="29"/>
      <c r="B34" s="32"/>
      <c r="C34" s="33"/>
      <c r="D34" s="34"/>
      <c r="E34" s="32"/>
      <c r="F34" s="33"/>
      <c r="G34" s="34"/>
      <c r="H34" s="32"/>
      <c r="I34" s="33"/>
      <c r="J34" s="34"/>
      <c r="K34" s="32"/>
      <c r="L34" s="29"/>
      <c r="M34" s="36"/>
      <c r="N34" s="29"/>
      <c r="O34" s="29"/>
    </row>
    <row r="35" spans="1:15" x14ac:dyDescent="0.3">
      <c r="A35" s="29"/>
      <c r="B35" s="32"/>
      <c r="C35" s="33"/>
      <c r="D35" s="34"/>
      <c r="E35" s="32"/>
      <c r="F35" s="33"/>
      <c r="G35" s="34"/>
      <c r="H35" s="32"/>
      <c r="I35" s="33"/>
      <c r="J35" s="34"/>
      <c r="K35" s="32"/>
      <c r="L35" s="29"/>
      <c r="M35" s="36"/>
      <c r="N35" s="29"/>
      <c r="O35" s="29"/>
    </row>
    <row r="36" spans="1:15" x14ac:dyDescent="0.3">
      <c r="A36" s="29"/>
      <c r="B36" s="32"/>
      <c r="C36" s="33"/>
      <c r="D36" s="34"/>
      <c r="E36" s="32"/>
      <c r="F36" s="33"/>
      <c r="G36" s="34"/>
      <c r="H36" s="32"/>
      <c r="I36" s="33"/>
      <c r="J36" s="34"/>
      <c r="K36" s="32"/>
      <c r="L36" s="29"/>
      <c r="M36" s="36"/>
      <c r="N36" s="29"/>
      <c r="O36" s="29"/>
    </row>
    <row r="37" spans="1:15" x14ac:dyDescent="0.3">
      <c r="A37" s="29"/>
      <c r="B37" s="32"/>
      <c r="C37" s="33"/>
      <c r="D37" s="34"/>
      <c r="E37" s="32"/>
      <c r="F37" s="33"/>
      <c r="G37" s="34"/>
      <c r="H37" s="32"/>
      <c r="I37" s="33"/>
      <c r="J37" s="34"/>
      <c r="K37" s="32"/>
      <c r="L37" s="29"/>
      <c r="M37" s="36"/>
      <c r="N37" s="29"/>
      <c r="O37" s="29"/>
    </row>
    <row r="38" spans="1:15" x14ac:dyDescent="0.3">
      <c r="A38" s="29"/>
      <c r="B38" s="32"/>
      <c r="C38" s="33"/>
      <c r="D38" s="34"/>
      <c r="E38" s="32"/>
      <c r="F38" s="33"/>
      <c r="G38" s="34"/>
      <c r="H38" s="32"/>
      <c r="I38" s="33"/>
      <c r="J38" s="34"/>
      <c r="K38" s="32"/>
      <c r="L38" s="29"/>
      <c r="M38" s="36"/>
      <c r="N38" s="29"/>
      <c r="O38" s="29"/>
    </row>
    <row r="39" spans="1:15" x14ac:dyDescent="0.3">
      <c r="A39" s="29"/>
      <c r="B39" s="32"/>
      <c r="C39" s="33"/>
      <c r="D39" s="34"/>
      <c r="E39" s="32"/>
      <c r="F39" s="33"/>
      <c r="G39" s="34"/>
      <c r="H39" s="32"/>
      <c r="I39" s="33"/>
      <c r="J39" s="34"/>
      <c r="K39" s="32"/>
      <c r="L39" s="29"/>
      <c r="M39" s="36"/>
      <c r="N39" s="29"/>
      <c r="O39" s="29"/>
    </row>
    <row r="40" spans="1:15" x14ac:dyDescent="0.3">
      <c r="A40" s="29"/>
      <c r="B40" s="32"/>
      <c r="C40" s="33"/>
      <c r="D40" s="34"/>
      <c r="E40" s="32"/>
      <c r="F40" s="33"/>
      <c r="G40" s="34"/>
      <c r="H40" s="32"/>
      <c r="I40" s="33"/>
      <c r="J40" s="34"/>
      <c r="K40" s="32"/>
      <c r="L40" s="29"/>
      <c r="M40" s="36"/>
      <c r="N40" s="29"/>
      <c r="O40" s="29"/>
    </row>
    <row r="41" spans="1:15" x14ac:dyDescent="0.3">
      <c r="A41" s="29"/>
      <c r="B41" s="32"/>
      <c r="C41" s="33"/>
      <c r="D41" s="34"/>
      <c r="E41" s="32"/>
      <c r="F41" s="33"/>
      <c r="G41" s="34"/>
      <c r="H41" s="32"/>
      <c r="I41" s="33"/>
      <c r="J41" s="34"/>
      <c r="K41" s="32"/>
      <c r="L41" s="29"/>
      <c r="M41" s="36"/>
      <c r="N41" s="29"/>
      <c r="O41" s="29"/>
    </row>
    <row r="42" spans="1:15" x14ac:dyDescent="0.3">
      <c r="A42" s="29"/>
      <c r="B42" s="32"/>
      <c r="C42" s="33"/>
      <c r="D42" s="34"/>
      <c r="E42" s="32"/>
      <c r="F42" s="33"/>
      <c r="G42" s="34"/>
      <c r="H42" s="32"/>
      <c r="I42" s="33"/>
      <c r="J42" s="34"/>
      <c r="K42" s="32"/>
      <c r="L42" s="29"/>
      <c r="M42" s="36"/>
      <c r="N42" s="29"/>
      <c r="O42" s="29"/>
    </row>
    <row r="43" spans="1:15" x14ac:dyDescent="0.3">
      <c r="A43" s="29"/>
      <c r="B43" s="32"/>
      <c r="C43" s="33"/>
      <c r="D43" s="34"/>
      <c r="E43" s="32"/>
      <c r="F43" s="33"/>
      <c r="G43" s="34"/>
      <c r="H43" s="32"/>
      <c r="I43" s="33"/>
      <c r="J43" s="34"/>
      <c r="K43" s="32"/>
      <c r="L43" s="29"/>
      <c r="M43" s="36"/>
      <c r="N43" s="29"/>
      <c r="O43" s="29"/>
    </row>
    <row r="44" spans="1:15" x14ac:dyDescent="0.3">
      <c r="A44" s="29"/>
      <c r="B44" s="32"/>
      <c r="C44" s="33"/>
      <c r="D44" s="34"/>
      <c r="E44" s="32"/>
      <c r="F44" s="33"/>
      <c r="G44" s="34"/>
      <c r="H44" s="32"/>
      <c r="I44" s="33"/>
      <c r="J44" s="34"/>
      <c r="K44" s="32"/>
      <c r="L44" s="29"/>
      <c r="M44" s="36"/>
      <c r="N44" s="29"/>
      <c r="O44" s="29"/>
    </row>
    <row r="45" spans="1:15" x14ac:dyDescent="0.3">
      <c r="A45" s="29"/>
      <c r="B45" s="32"/>
      <c r="C45" s="33"/>
      <c r="D45" s="34"/>
      <c r="E45" s="32"/>
      <c r="F45" s="33"/>
      <c r="G45" s="34"/>
      <c r="H45" s="32"/>
      <c r="I45" s="33"/>
      <c r="J45" s="34"/>
      <c r="K45" s="32"/>
      <c r="L45" s="29"/>
      <c r="M45" s="36"/>
      <c r="N45" s="29"/>
      <c r="O45" s="29"/>
    </row>
    <row r="46" spans="1:15" x14ac:dyDescent="0.3">
      <c r="A46" s="29"/>
      <c r="B46" s="32"/>
      <c r="C46" s="33"/>
      <c r="D46" s="34"/>
      <c r="E46" s="32"/>
      <c r="F46" s="33"/>
      <c r="G46" s="34"/>
      <c r="H46" s="32"/>
      <c r="I46" s="33"/>
      <c r="J46" s="34"/>
      <c r="K46" s="32"/>
      <c r="L46" s="29"/>
      <c r="M46" s="36"/>
      <c r="N46" s="29"/>
      <c r="O46" s="29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sqref="A1:IV22"/>
    </sheetView>
  </sheetViews>
  <sheetFormatPr defaultRowHeight="14.4" x14ac:dyDescent="0.3"/>
  <cols>
    <col min="1" max="1" width="45.88671875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 x14ac:dyDescent="0.25">
      <c r="A2" t="s">
        <v>51</v>
      </c>
      <c r="B2">
        <v>1</v>
      </c>
      <c r="C2">
        <v>1</v>
      </c>
      <c r="D2">
        <v>0.5</v>
      </c>
    </row>
    <row r="3" spans="1:8" x14ac:dyDescent="0.25">
      <c r="A3" t="s">
        <v>52</v>
      </c>
      <c r="B3">
        <v>0.1</v>
      </c>
      <c r="C3">
        <v>0</v>
      </c>
      <c r="D3">
        <v>0.3</v>
      </c>
    </row>
    <row r="4" spans="1:8" x14ac:dyDescent="0.25">
      <c r="A4" t="s">
        <v>53</v>
      </c>
      <c r="B4">
        <v>1.5</v>
      </c>
      <c r="C4">
        <v>0.4</v>
      </c>
      <c r="D4">
        <v>0.6</v>
      </c>
    </row>
    <row r="5" spans="1:8" x14ac:dyDescent="0.25">
      <c r="A5" t="s">
        <v>54</v>
      </c>
      <c r="B5">
        <v>0</v>
      </c>
      <c r="C5">
        <v>0.3</v>
      </c>
      <c r="D5">
        <v>0</v>
      </c>
    </row>
    <row r="6" spans="1:8" x14ac:dyDescent="0.25">
      <c r="A6" t="s">
        <v>55</v>
      </c>
      <c r="B6">
        <v>0.3</v>
      </c>
      <c r="C6">
        <v>0.2</v>
      </c>
      <c r="D6">
        <v>0.8</v>
      </c>
    </row>
    <row r="7" spans="1:8" x14ac:dyDescent="0.25">
      <c r="A7" t="s">
        <v>56</v>
      </c>
      <c r="B7">
        <v>2</v>
      </c>
      <c r="C7">
        <v>1</v>
      </c>
      <c r="D7">
        <v>2.5</v>
      </c>
    </row>
    <row r="8" spans="1:8" x14ac:dyDescent="0.25">
      <c r="A8" t="s">
        <v>57</v>
      </c>
      <c r="B8">
        <v>0.2</v>
      </c>
      <c r="C8">
        <v>0</v>
      </c>
      <c r="D8">
        <v>0.3</v>
      </c>
    </row>
    <row r="9" spans="1:8" x14ac:dyDescent="0.25">
      <c r="A9" t="s">
        <v>58</v>
      </c>
      <c r="B9">
        <v>0.5</v>
      </c>
      <c r="C9">
        <v>0</v>
      </c>
      <c r="D9">
        <v>0.1</v>
      </c>
    </row>
    <row r="10" spans="1:8" x14ac:dyDescent="0.25">
      <c r="A10" t="s">
        <v>62</v>
      </c>
      <c r="B10">
        <v>1.2</v>
      </c>
      <c r="C10">
        <v>1.5</v>
      </c>
      <c r="D10">
        <v>1.5</v>
      </c>
    </row>
    <row r="11" spans="1:8" x14ac:dyDescent="0.25">
      <c r="A11" t="s">
        <v>59</v>
      </c>
      <c r="B11">
        <v>0</v>
      </c>
      <c r="C11">
        <v>0</v>
      </c>
      <c r="D11">
        <v>0</v>
      </c>
    </row>
    <row r="12" spans="1:8" x14ac:dyDescent="0.25">
      <c r="A12" t="s">
        <v>60</v>
      </c>
      <c r="B12">
        <v>1.75</v>
      </c>
      <c r="C12">
        <v>3</v>
      </c>
      <c r="D12">
        <v>3</v>
      </c>
    </row>
    <row r="13" spans="1:8" x14ac:dyDescent="0.25">
      <c r="A13" t="s">
        <v>61</v>
      </c>
      <c r="B13">
        <v>0.75</v>
      </c>
      <c r="C13">
        <v>2</v>
      </c>
      <c r="D13">
        <v>3</v>
      </c>
    </row>
    <row r="14" spans="1:8" x14ac:dyDescent="0.25">
      <c r="A14" t="s">
        <v>16</v>
      </c>
      <c r="B14">
        <v>0</v>
      </c>
      <c r="C14">
        <v>0</v>
      </c>
      <c r="D14">
        <v>0</v>
      </c>
    </row>
    <row r="15" spans="1:8" x14ac:dyDescent="0.25">
      <c r="A15" t="s">
        <v>63</v>
      </c>
      <c r="B15">
        <v>0.7</v>
      </c>
      <c r="C15">
        <v>3</v>
      </c>
      <c r="D15">
        <v>0.4</v>
      </c>
    </row>
    <row r="16" spans="1:8" x14ac:dyDescent="0.25">
      <c r="A16" t="s">
        <v>66</v>
      </c>
      <c r="B16">
        <v>0.4</v>
      </c>
      <c r="C16">
        <v>0.2</v>
      </c>
      <c r="D16">
        <v>0.5</v>
      </c>
    </row>
    <row r="17" spans="1:7" x14ac:dyDescent="0.25">
      <c r="A17" t="s">
        <v>67</v>
      </c>
      <c r="B17">
        <v>0.5</v>
      </c>
      <c r="C17">
        <v>0.5</v>
      </c>
      <c r="D17">
        <v>1.5</v>
      </c>
    </row>
    <row r="18" spans="1:7" x14ac:dyDescent="0.25">
      <c r="A18" t="s">
        <v>85</v>
      </c>
      <c r="B18">
        <v>1</v>
      </c>
      <c r="C18">
        <v>2</v>
      </c>
      <c r="D18">
        <v>3</v>
      </c>
    </row>
    <row r="20" spans="1:7" x14ac:dyDescent="0.25">
      <c r="B20">
        <f>SUM(B2:B19)</f>
        <v>11.9</v>
      </c>
      <c r="C20">
        <f>SUM(C2:C19)</f>
        <v>15.1</v>
      </c>
      <c r="D20">
        <f>SUM(D2:D19)</f>
        <v>18</v>
      </c>
      <c r="E20">
        <v>3</v>
      </c>
      <c r="F20">
        <f>C20*B21</f>
        <v>4.5299999999999994</v>
      </c>
      <c r="G20">
        <f>D20*B21</f>
        <v>5.3999999999999995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C8" sqref="C8"/>
    </sheetView>
  </sheetViews>
  <sheetFormatPr defaultRowHeight="14.4" x14ac:dyDescent="0.3"/>
  <cols>
    <col min="1" max="1" width="45.88671875" bestFit="1" customWidth="1"/>
    <col min="8" max="8" width="50.6640625" style="1" customWidth="1"/>
  </cols>
  <sheetData>
    <row r="1" spans="1:8" s="4" customFormat="1" ht="15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 ht="15" x14ac:dyDescent="0.25">
      <c r="A2" t="s">
        <v>69</v>
      </c>
      <c r="B2">
        <v>0.1</v>
      </c>
      <c r="C2">
        <v>0</v>
      </c>
      <c r="D2">
        <v>0.4</v>
      </c>
    </row>
    <row r="3" spans="1:8" ht="15" x14ac:dyDescent="0.25">
      <c r="A3" t="s">
        <v>70</v>
      </c>
      <c r="B3">
        <v>0.1</v>
      </c>
      <c r="D3">
        <v>0.1</v>
      </c>
    </row>
    <row r="4" spans="1:8" ht="30" x14ac:dyDescent="0.25">
      <c r="A4" t="s">
        <v>71</v>
      </c>
      <c r="B4">
        <v>0.2</v>
      </c>
      <c r="C4">
        <v>0.2</v>
      </c>
      <c r="D4">
        <v>0.5</v>
      </c>
      <c r="H4" s="1" t="s">
        <v>72</v>
      </c>
    </row>
    <row r="5" spans="1:8" ht="15" x14ac:dyDescent="0.25">
      <c r="A5" t="s">
        <v>73</v>
      </c>
      <c r="B5">
        <v>0.3</v>
      </c>
      <c r="C5">
        <v>1.5</v>
      </c>
      <c r="D5">
        <v>0.4</v>
      </c>
    </row>
    <row r="6" spans="1:8" ht="15" x14ac:dyDescent="0.25">
      <c r="A6" t="s">
        <v>74</v>
      </c>
      <c r="B6">
        <v>0.2</v>
      </c>
      <c r="C6">
        <v>0.7</v>
      </c>
      <c r="D6">
        <v>0.6</v>
      </c>
    </row>
    <row r="7" spans="1:8" ht="15" x14ac:dyDescent="0.25">
      <c r="A7" t="s">
        <v>75</v>
      </c>
      <c r="B7">
        <v>0.2</v>
      </c>
      <c r="C7">
        <v>0.6</v>
      </c>
      <c r="D7">
        <v>2</v>
      </c>
    </row>
    <row r="8" spans="1:8" ht="15" x14ac:dyDescent="0.25">
      <c r="A8" t="s">
        <v>76</v>
      </c>
      <c r="B8">
        <v>1.2</v>
      </c>
      <c r="C8">
        <v>0.9</v>
      </c>
      <c r="D8">
        <v>0.1</v>
      </c>
    </row>
    <row r="20" spans="1:7" ht="15" x14ac:dyDescent="0.25">
      <c r="B20">
        <f>SUM(B2:B19)</f>
        <v>2.2999999999999998</v>
      </c>
      <c r="C20">
        <f>SUM(C2:C19)</f>
        <v>3.9</v>
      </c>
      <c r="D20">
        <f>SUM(D2:D19)</f>
        <v>4.0999999999999996</v>
      </c>
      <c r="E20">
        <v>2</v>
      </c>
      <c r="F20">
        <f>C20*B21</f>
        <v>1.17</v>
      </c>
      <c r="G20">
        <f>D20*B21</f>
        <v>1.2299999999999998</v>
      </c>
    </row>
    <row r="21" spans="1:7" ht="15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6" sqref="D6"/>
    </sheetView>
  </sheetViews>
  <sheetFormatPr defaultRowHeight="14.4" x14ac:dyDescent="0.3"/>
  <cols>
    <col min="1" max="1" width="45.88671875" customWidth="1"/>
    <col min="2" max="2" width="7" bestFit="1" customWidth="1"/>
    <col min="3" max="3" width="7.33203125" bestFit="1" customWidth="1"/>
    <col min="4" max="4" width="6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8" s="4" customForma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  <c r="H1" s="6"/>
    </row>
    <row r="2" spans="1:8" x14ac:dyDescent="0.25">
      <c r="A2" t="s">
        <v>77</v>
      </c>
      <c r="B2">
        <v>0.2</v>
      </c>
      <c r="C2">
        <v>0</v>
      </c>
      <c r="D2">
        <v>0</v>
      </c>
      <c r="H2" s="1"/>
    </row>
    <row r="3" spans="1:8" x14ac:dyDescent="0.25">
      <c r="A3" t="s">
        <v>78</v>
      </c>
      <c r="B3" s="14">
        <v>0</v>
      </c>
      <c r="C3" s="14">
        <v>0</v>
      </c>
      <c r="D3">
        <v>1</v>
      </c>
      <c r="H3" s="1"/>
    </row>
    <row r="4" spans="1:8" x14ac:dyDescent="0.25">
      <c r="A4" t="s">
        <v>79</v>
      </c>
      <c r="B4">
        <v>0</v>
      </c>
      <c r="C4">
        <v>0</v>
      </c>
      <c r="D4">
        <v>0.5</v>
      </c>
      <c r="H4" s="1"/>
    </row>
    <row r="5" spans="1:8" x14ac:dyDescent="0.25">
      <c r="A5" t="s">
        <v>80</v>
      </c>
      <c r="B5">
        <v>0</v>
      </c>
      <c r="C5">
        <v>0</v>
      </c>
      <c r="D5">
        <v>0.3</v>
      </c>
      <c r="H5" s="1"/>
    </row>
    <row r="6" spans="1:8" x14ac:dyDescent="0.25">
      <c r="H6" s="1"/>
    </row>
    <row r="7" spans="1:8" x14ac:dyDescent="0.25">
      <c r="H7" s="1"/>
    </row>
    <row r="8" spans="1:8" x14ac:dyDescent="0.25">
      <c r="H8" s="1"/>
    </row>
    <row r="9" spans="1:8" x14ac:dyDescent="0.25">
      <c r="H9" s="1"/>
    </row>
    <row r="10" spans="1:8" x14ac:dyDescent="0.25">
      <c r="H10" s="1"/>
    </row>
    <row r="11" spans="1:8" x14ac:dyDescent="0.25">
      <c r="H11" s="1"/>
    </row>
    <row r="12" spans="1:8" x14ac:dyDescent="0.25">
      <c r="H12" s="1"/>
    </row>
    <row r="13" spans="1:8" x14ac:dyDescent="0.25">
      <c r="H13" s="1"/>
    </row>
    <row r="14" spans="1:8" x14ac:dyDescent="0.25">
      <c r="H14" s="1"/>
    </row>
    <row r="15" spans="1:8" x14ac:dyDescent="0.25">
      <c r="H15" s="1"/>
    </row>
    <row r="16" spans="1:8" x14ac:dyDescent="0.25">
      <c r="H16" s="1"/>
    </row>
    <row r="17" spans="1:8" x14ac:dyDescent="0.25">
      <c r="H17" s="1"/>
    </row>
    <row r="18" spans="1:8" x14ac:dyDescent="0.25">
      <c r="H18" s="1"/>
    </row>
    <row r="19" spans="1:8" x14ac:dyDescent="0.25">
      <c r="H19" s="1"/>
    </row>
    <row r="20" spans="1:8" x14ac:dyDescent="0.25">
      <c r="B20">
        <f>SUM(B2:B19)</f>
        <v>0.2</v>
      </c>
      <c r="C20">
        <f>SUM(C2:C19)</f>
        <v>0</v>
      </c>
      <c r="D20">
        <f>SUM(D2:D19)</f>
        <v>1.8</v>
      </c>
      <c r="E20">
        <v>2</v>
      </c>
      <c r="F20" s="14">
        <v>2</v>
      </c>
      <c r="G20">
        <f>D20*B21</f>
        <v>0.54</v>
      </c>
      <c r="H20" s="1"/>
    </row>
    <row r="21" spans="1:8" x14ac:dyDescent="0.25">
      <c r="A21" t="s">
        <v>64</v>
      </c>
      <c r="B21">
        <v>0.3</v>
      </c>
      <c r="H21" s="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3" sqref="B3"/>
    </sheetView>
  </sheetViews>
  <sheetFormatPr defaultRowHeight="14.4" x14ac:dyDescent="0.3"/>
  <cols>
    <col min="1" max="1" width="36.109375" bestFit="1" customWidth="1"/>
    <col min="2" max="2" width="7" bestFit="1" customWidth="1"/>
    <col min="3" max="3" width="7.33203125" bestFit="1" customWidth="1"/>
    <col min="4" max="4" width="4" bestFit="1" customWidth="1"/>
    <col min="5" max="5" width="8.33203125" bestFit="1" customWidth="1"/>
    <col min="6" max="6" width="14.44140625" bestFit="1" customWidth="1"/>
    <col min="7" max="7" width="9.8867187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81</v>
      </c>
      <c r="B2">
        <v>0.5</v>
      </c>
      <c r="C2">
        <v>1</v>
      </c>
      <c r="D2">
        <v>0.2</v>
      </c>
    </row>
    <row r="3" spans="1:7" x14ac:dyDescent="0.25">
      <c r="A3" t="s">
        <v>82</v>
      </c>
      <c r="B3">
        <v>1.5</v>
      </c>
      <c r="C3">
        <v>1</v>
      </c>
      <c r="D3">
        <v>3</v>
      </c>
    </row>
    <row r="20" spans="1:7" x14ac:dyDescent="0.25">
      <c r="B20">
        <f>SUM(B2:B19)</f>
        <v>2</v>
      </c>
      <c r="C20">
        <f>SUM(C2:C19)</f>
        <v>2</v>
      </c>
      <c r="D20">
        <f>SUM(D2:D19)</f>
        <v>3.2</v>
      </c>
      <c r="E20">
        <v>2</v>
      </c>
      <c r="F20">
        <f>C20*B21</f>
        <v>0.6</v>
      </c>
      <c r="G20">
        <f>D20*B21</f>
        <v>0.96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15" sqref="A1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83</v>
      </c>
      <c r="B2">
        <v>1</v>
      </c>
      <c r="C2">
        <v>0.5</v>
      </c>
      <c r="D2">
        <v>1</v>
      </c>
    </row>
    <row r="3" spans="1:7" x14ac:dyDescent="0.25">
      <c r="A3" t="s">
        <v>84</v>
      </c>
      <c r="B3">
        <v>1.5</v>
      </c>
      <c r="C3">
        <v>1</v>
      </c>
      <c r="D3">
        <v>1</v>
      </c>
    </row>
    <row r="4" spans="1:7" x14ac:dyDescent="0.25">
      <c r="A4" t="s">
        <v>85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sqref="A1:IV21"/>
    </sheetView>
  </sheetViews>
  <sheetFormatPr defaultRowHeight="14.4" x14ac:dyDescent="0.3"/>
  <cols>
    <col min="1" max="1" width="40.5546875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83</v>
      </c>
      <c r="B2">
        <v>1</v>
      </c>
      <c r="C2">
        <v>0.5</v>
      </c>
      <c r="D2">
        <v>1</v>
      </c>
    </row>
    <row r="3" spans="1:7" x14ac:dyDescent="0.25">
      <c r="A3" t="s">
        <v>84</v>
      </c>
      <c r="B3">
        <v>1.5</v>
      </c>
      <c r="C3">
        <v>1</v>
      </c>
      <c r="D3">
        <v>1</v>
      </c>
    </row>
    <row r="4" spans="1:7" x14ac:dyDescent="0.25">
      <c r="A4" t="s">
        <v>85</v>
      </c>
      <c r="B4">
        <v>1</v>
      </c>
      <c r="C4">
        <v>1.5</v>
      </c>
      <c r="D4">
        <v>1</v>
      </c>
    </row>
    <row r="20" spans="1:7" x14ac:dyDescent="0.25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A5" sqref="A5"/>
    </sheetView>
  </sheetViews>
  <sheetFormatPr defaultRowHeight="14.4" x14ac:dyDescent="0.3"/>
  <cols>
    <col min="1" max="1" width="39.44140625" bestFit="1" customWidth="1"/>
  </cols>
  <sheetData>
    <row r="1" spans="1:7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33</v>
      </c>
      <c r="F1" s="4" t="s">
        <v>9</v>
      </c>
      <c r="G1" s="4" t="s">
        <v>10</v>
      </c>
    </row>
    <row r="2" spans="1:7" x14ac:dyDescent="0.25">
      <c r="A2" t="s">
        <v>87</v>
      </c>
      <c r="B2">
        <v>1</v>
      </c>
      <c r="C2">
        <v>1</v>
      </c>
    </row>
    <row r="3" spans="1:7" x14ac:dyDescent="0.25">
      <c r="A3" t="s">
        <v>89</v>
      </c>
      <c r="B3">
        <v>3</v>
      </c>
      <c r="C3">
        <v>2</v>
      </c>
    </row>
    <row r="4" spans="1:7" x14ac:dyDescent="0.25">
      <c r="A4" t="s">
        <v>88</v>
      </c>
      <c r="B4">
        <v>1</v>
      </c>
      <c r="C4">
        <v>1.5</v>
      </c>
    </row>
    <row r="20" spans="1:7" x14ac:dyDescent="0.25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 x14ac:dyDescent="0.25">
      <c r="A21" t="s">
        <v>64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3" sqref="A13"/>
    </sheetView>
  </sheetViews>
  <sheetFormatPr defaultRowHeight="14.4" x14ac:dyDescent="0.3"/>
  <cols>
    <col min="1" max="1" width="89.33203125" customWidth="1"/>
  </cols>
  <sheetData>
    <row r="1" spans="1:1" x14ac:dyDescent="0.25">
      <c r="A1" t="s">
        <v>109</v>
      </c>
    </row>
    <row r="2" spans="1:1" x14ac:dyDescent="0.25">
      <c r="A2" t="s">
        <v>107</v>
      </c>
    </row>
    <row r="3" spans="1:1" x14ac:dyDescent="0.25">
      <c r="A3" t="s">
        <v>108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31" sqref="A30:A31"/>
    </sheetView>
  </sheetViews>
  <sheetFormatPr defaultRowHeight="14.4" x14ac:dyDescent="0.3"/>
  <cols>
    <col min="1" max="1" width="49.88671875" customWidth="1"/>
    <col min="2" max="2" width="12" bestFit="1" customWidth="1"/>
  </cols>
  <sheetData>
    <row r="1" spans="1:2" x14ac:dyDescent="0.25">
      <c r="A1" t="s">
        <v>98</v>
      </c>
      <c r="B1">
        <v>2.4</v>
      </c>
    </row>
    <row r="2" spans="1:2" x14ac:dyDescent="0.25">
      <c r="A2" t="s">
        <v>99</v>
      </c>
      <c r="B2">
        <v>1.6</v>
      </c>
    </row>
    <row r="3" spans="1:2" x14ac:dyDescent="0.25">
      <c r="A3" t="s">
        <v>101</v>
      </c>
      <c r="B3">
        <v>2</v>
      </c>
    </row>
    <row r="4" spans="1:2" x14ac:dyDescent="0.25">
      <c r="A4" t="s">
        <v>100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3" sqref="A3"/>
    </sheetView>
  </sheetViews>
  <sheetFormatPr defaultRowHeight="14.4" x14ac:dyDescent="0.3"/>
  <cols>
    <col min="1" max="1" width="93.33203125" customWidth="1"/>
  </cols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H11" sqref="H11"/>
    </sheetView>
  </sheetViews>
  <sheetFormatPr defaultRowHeight="14.4" x14ac:dyDescent="0.3"/>
  <cols>
    <col min="1" max="1" width="93.109375" customWidth="1"/>
  </cols>
  <sheetData>
    <row r="1" spans="1:1" ht="15" x14ac:dyDescent="0.25">
      <c r="A1" s="12" t="s">
        <v>117</v>
      </c>
    </row>
    <row r="2" spans="1:1" ht="15" x14ac:dyDescent="0.25">
      <c r="A2" s="12" t="s">
        <v>118</v>
      </c>
    </row>
    <row r="3" spans="1:1" ht="15" x14ac:dyDescent="0.25">
      <c r="A3" s="12" t="s">
        <v>119</v>
      </c>
    </row>
    <row r="4" spans="1:1" ht="15" x14ac:dyDescent="0.25">
      <c r="A4" s="12" t="s">
        <v>120</v>
      </c>
    </row>
    <row r="6" spans="1:1" ht="15" x14ac:dyDescent="0.25">
      <c r="A6" s="10" t="s">
        <v>121</v>
      </c>
    </row>
    <row r="7" spans="1:1" ht="15" x14ac:dyDescent="0.25">
      <c r="A7" s="10" t="s">
        <v>122</v>
      </c>
    </row>
    <row r="8" spans="1:1" x14ac:dyDescent="0.3">
      <c r="A8" s="10" t="s">
        <v>123</v>
      </c>
    </row>
    <row r="9" spans="1:1" ht="15" x14ac:dyDescent="0.25">
      <c r="A9" s="10" t="s">
        <v>124</v>
      </c>
    </row>
    <row r="10" spans="1:1" ht="15" x14ac:dyDescent="0.25">
      <c r="A10" s="10" t="s">
        <v>125</v>
      </c>
    </row>
    <row r="11" spans="1:1" ht="15" x14ac:dyDescent="0.25">
      <c r="A11" s="10" t="s">
        <v>126</v>
      </c>
    </row>
    <row r="13" spans="1:1" ht="15" x14ac:dyDescent="0.25">
      <c r="A13" s="13" t="s">
        <v>127</v>
      </c>
    </row>
    <row r="14" spans="1:1" ht="15" x14ac:dyDescent="0.25">
      <c r="A14" s="13" t="s">
        <v>128</v>
      </c>
    </row>
    <row r="15" spans="1:1" ht="15" x14ac:dyDescent="0.25">
      <c r="A15" s="13" t="s">
        <v>129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4.4" x14ac:dyDescent="0.3"/>
  <cols>
    <col min="1" max="1" width="82.109375" style="1" customWidth="1"/>
  </cols>
  <sheetData>
    <row r="1" spans="1:1" ht="45" x14ac:dyDescent="0.25">
      <c r="A1" s="1" t="s">
        <v>160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Open 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2013-07-24T22:14:53Z</dcterms:modified>
</cp:coreProperties>
</file>