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14210"/>
</workbook>
</file>

<file path=xl/calcChain.xml><?xml version="1.0" encoding="utf-8"?>
<calcChain xmlns="http://schemas.openxmlformats.org/spreadsheetml/2006/main">
  <c r="E16" i="16"/>
  <c r="K16"/>
  <c r="F3" i="4"/>
  <c r="F16" i="16"/>
  <c r="D3" i="4"/>
  <c r="C16" i="16"/>
  <c r="C3" i="4"/>
  <c r="I16" i="16"/>
  <c r="E3" i="4"/>
  <c r="H16" i="16"/>
  <c r="L16"/>
  <c r="G3" i="4"/>
  <c r="B16" i="16"/>
  <c r="H18" i="4"/>
  <c r="D20" i="11"/>
  <c r="G20"/>
  <c r="G18" i="4"/>
  <c r="E18"/>
  <c r="C20" i="11"/>
  <c r="F20"/>
  <c r="F18" i="4"/>
  <c r="B20" i="11"/>
  <c r="C18" i="4"/>
  <c r="D20" i="10"/>
  <c r="G20"/>
  <c r="C20"/>
  <c r="F20"/>
  <c r="B20"/>
  <c r="C20" i="9"/>
  <c r="D17" i="4"/>
  <c r="D20" i="9"/>
  <c r="E17" i="4"/>
  <c r="H17"/>
  <c r="B20" i="9"/>
  <c r="C17" i="4"/>
  <c r="C20" i="8"/>
  <c r="D16" i="4"/>
  <c r="D20" i="8"/>
  <c r="E16" i="4"/>
  <c r="H16"/>
  <c r="B20" i="8"/>
  <c r="C16" i="4"/>
  <c r="H15"/>
  <c r="B20" i="7"/>
  <c r="C15" i="4"/>
  <c r="D20" i="7"/>
  <c r="E15" i="4"/>
  <c r="C20" i="7"/>
  <c r="D15" i="4"/>
  <c r="F15"/>
  <c r="H14"/>
  <c r="D20" i="6"/>
  <c r="E14" i="4"/>
  <c r="D20" i="5"/>
  <c r="G20"/>
  <c r="G12" i="4"/>
  <c r="C20" i="6"/>
  <c r="F20"/>
  <c r="F14" i="4"/>
  <c r="D14"/>
  <c r="B20" i="6"/>
  <c r="C14" i="4"/>
  <c r="C20" i="5"/>
  <c r="D12" i="4"/>
  <c r="D18"/>
  <c r="H12"/>
  <c r="B20" i="5"/>
  <c r="C12" i="4"/>
  <c r="G20" i="8"/>
  <c r="G16" i="4"/>
  <c r="G20" i="7"/>
  <c r="G15" i="4"/>
  <c r="G20" i="9"/>
  <c r="G17" i="4"/>
  <c r="F20" i="9"/>
  <c r="F17" i="4"/>
  <c r="G14"/>
  <c r="F20" i="8"/>
  <c r="F16" i="4"/>
  <c r="G20" i="6"/>
  <c r="M16" i="16"/>
  <c r="H3" i="4"/>
  <c r="H39"/>
  <c r="C39"/>
  <c r="C41"/>
  <c r="C42"/>
  <c r="G39"/>
  <c r="G41"/>
  <c r="D39"/>
  <c r="D41"/>
  <c r="D42"/>
  <c r="E12"/>
  <c r="E39"/>
  <c r="E41"/>
  <c r="E42"/>
  <c r="F20" i="5"/>
  <c r="F12" i="4"/>
  <c r="F39"/>
  <c r="F41"/>
  <c r="G42"/>
  <c r="F42"/>
  <c r="C44"/>
  <c r="C45"/>
</calcChain>
</file>

<file path=xl/sharedStrings.xml><?xml version="1.0" encoding="utf-8"?>
<sst xmlns="http://schemas.openxmlformats.org/spreadsheetml/2006/main" count="262" uniqueCount="172">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</sst>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0" xfId="0" applyFill="1" applyBorder="1"/>
    <xf numFmtId="0" fontId="0" fillId="0" borderId="0" xfId="0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17.85546875" defaultRowHeight="15"/>
  <cols>
    <col min="1" max="1" width="22.85546875" bestFit="1" customWidth="1"/>
    <col min="2" max="2" width="11.42578125" style="2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5</v>
      </c>
      <c r="B1" s="29" t="s">
        <v>133</v>
      </c>
      <c r="C1" s="4" t="s">
        <v>6</v>
      </c>
      <c r="D1" s="4" t="s">
        <v>7</v>
      </c>
      <c r="E1" s="4" t="s">
        <v>8</v>
      </c>
      <c r="F1" s="4" t="s">
        <v>96</v>
      </c>
      <c r="G1" s="4" t="s">
        <v>10</v>
      </c>
      <c r="H1" s="4" t="s">
        <v>132</v>
      </c>
      <c r="I1" s="6"/>
    </row>
    <row r="3" spans="1:9">
      <c r="A3" t="s">
        <v>149</v>
      </c>
      <c r="B3" s="26" t="s">
        <v>146</v>
      </c>
      <c r="C3" s="19">
        <f ca="1">ShopWidget!C16</f>
        <v>4.5</v>
      </c>
      <c r="D3" s="19">
        <f ca="1">ShopWidget!F16</f>
        <v>26.5</v>
      </c>
      <c r="E3" s="19">
        <f ca="1">ShopWidget!I16</f>
        <v>7.5</v>
      </c>
      <c r="F3" s="19">
        <f ca="1">ShopWidget!K16</f>
        <v>8.5499999999999989</v>
      </c>
      <c r="G3" s="19">
        <f ca="1">ShopWidget!L16</f>
        <v>2.25</v>
      </c>
      <c r="H3" s="19">
        <f ca="1">ShopWidget!M16</f>
        <v>10.799999999999999</v>
      </c>
      <c r="I3" s="1" t="s">
        <v>155</v>
      </c>
    </row>
    <row r="4" spans="1:9">
      <c r="A4" t="s">
        <v>34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35</v>
      </c>
    </row>
    <row r="5" spans="1:9" s="2" customFormat="1">
      <c r="A5" s="2" t="s">
        <v>4</v>
      </c>
      <c r="B5" s="30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36</v>
      </c>
    </row>
    <row r="6" spans="1:9" s="2" customFormat="1">
      <c r="A6" s="2" t="s">
        <v>13</v>
      </c>
      <c r="B6" s="30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37</v>
      </c>
    </row>
    <row r="7" spans="1:9" s="2" customFormat="1">
      <c r="A7" s="2" t="s">
        <v>12</v>
      </c>
      <c r="B7" s="30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38</v>
      </c>
    </row>
    <row r="8" spans="1:9" s="2" customFormat="1">
      <c r="A8" s="2" t="s">
        <v>20</v>
      </c>
      <c r="B8" s="30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39</v>
      </c>
    </row>
    <row r="9" spans="1:9" s="2" customFormat="1">
      <c r="A9" s="2" t="s">
        <v>11</v>
      </c>
      <c r="B9" s="30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38</v>
      </c>
    </row>
    <row r="10" spans="1:9" s="2" customFormat="1">
      <c r="A10" s="2" t="s">
        <v>26</v>
      </c>
      <c r="B10" s="30" t="s">
        <v>161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40</v>
      </c>
    </row>
    <row r="11" spans="1:9" s="2" customFormat="1">
      <c r="A11" s="2" t="s">
        <v>14</v>
      </c>
      <c r="B11" s="30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38</v>
      </c>
    </row>
    <row r="12" spans="1:9" s="7" customFormat="1">
      <c r="A12" s="7" t="s">
        <v>3</v>
      </c>
      <c r="B12" s="31"/>
      <c r="C12" s="19">
        <f ca="1">'Active Cart'!B20</f>
        <v>11.9</v>
      </c>
      <c r="D12" s="19">
        <f ca="1">'Active Cart'!C20</f>
        <v>15.1</v>
      </c>
      <c r="E12" s="19">
        <f ca="1">'Active Cart'!D20</f>
        <v>18</v>
      </c>
      <c r="F12" s="19">
        <f ca="1">'Active Cart'!F20</f>
        <v>4.5299999999999994</v>
      </c>
      <c r="G12" s="19">
        <f ca="1">'Active Cart'!G20</f>
        <v>5.3999999999999995</v>
      </c>
      <c r="H12" s="19">
        <f ca="1">'Active Cart'!E20</f>
        <v>3</v>
      </c>
      <c r="I12" s="8" t="s">
        <v>68</v>
      </c>
    </row>
    <row r="13" spans="1:9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65</v>
      </c>
    </row>
    <row r="14" spans="1:9">
      <c r="A14" t="s">
        <v>17</v>
      </c>
      <c r="C14" s="17">
        <f ca="1">'Share Cart'!B20</f>
        <v>2.2999999999999998</v>
      </c>
      <c r="D14" s="17">
        <f ca="1">'Share Cart'!C20</f>
        <v>3.9</v>
      </c>
      <c r="E14" s="17">
        <f ca="1">'Share Cart'!D20</f>
        <v>4.0999999999999996</v>
      </c>
      <c r="F14" s="17">
        <f ca="1">'Share Cart'!F20</f>
        <v>1.17</v>
      </c>
      <c r="G14" s="17">
        <f ca="1">'Share Cart'!G20</f>
        <v>1.2299999999999998</v>
      </c>
      <c r="H14" s="17">
        <f ca="1">'Share Cart'!E20</f>
        <v>2</v>
      </c>
    </row>
    <row r="15" spans="1:9">
      <c r="A15" t="s">
        <v>0</v>
      </c>
      <c r="C15" s="17">
        <f ca="1">'Save Items'!B20</f>
        <v>0.2</v>
      </c>
      <c r="D15" s="20">
        <f ca="1">'Save Items'!C20</f>
        <v>0</v>
      </c>
      <c r="E15" s="17">
        <f ca="1">'Save Items'!D20</f>
        <v>1.8</v>
      </c>
      <c r="F15" s="20">
        <f ca="1">'Save Items'!F20</f>
        <v>2</v>
      </c>
      <c r="G15" s="17">
        <f ca="1">'Save Items'!G20</f>
        <v>0.54</v>
      </c>
      <c r="H15" s="17">
        <f ca="1">'Save Items'!E20</f>
        <v>2</v>
      </c>
    </row>
    <row r="16" spans="1:9">
      <c r="A16" t="s">
        <v>1</v>
      </c>
      <c r="C16" s="17">
        <f ca="1">'Order History'!B20</f>
        <v>2</v>
      </c>
      <c r="D16" s="17">
        <f ca="1">'Order History'!C20</f>
        <v>2</v>
      </c>
      <c r="E16" s="17">
        <f ca="1">'Order History'!D20</f>
        <v>3.2</v>
      </c>
      <c r="F16" s="17">
        <f ca="1">'Order History'!F20</f>
        <v>0.6</v>
      </c>
      <c r="G16" s="17">
        <f ca="1">'Order History'!G20</f>
        <v>0.96</v>
      </c>
      <c r="H16" s="17">
        <f ca="1">'Order History'!E20</f>
        <v>2</v>
      </c>
    </row>
    <row r="17" spans="1:9">
      <c r="A17" t="s">
        <v>2</v>
      </c>
      <c r="C17" s="17">
        <f ca="1">'Saved Carts'!B20</f>
        <v>3.5</v>
      </c>
      <c r="D17" s="17">
        <f ca="1">'Saved Carts'!C20</f>
        <v>3</v>
      </c>
      <c r="E17" s="17">
        <f ca="1">'Saved Carts'!D20</f>
        <v>3</v>
      </c>
      <c r="F17" s="17">
        <f ca="1">'Saved Carts'!F20</f>
        <v>0.89999999999999991</v>
      </c>
      <c r="G17" s="17">
        <f ca="1">'Saved Carts'!G20</f>
        <v>0.89999999999999991</v>
      </c>
      <c r="H17" s="17">
        <f ca="1">'Saved Carts'!E20</f>
        <v>2</v>
      </c>
    </row>
    <row r="18" spans="1:9">
      <c r="A18" t="s">
        <v>86</v>
      </c>
      <c r="C18" s="17">
        <f ca="1">'Data Conversions'!B20</f>
        <v>5</v>
      </c>
      <c r="D18" s="17">
        <f ca="1">'Data Conversions'!C20</f>
        <v>4.5</v>
      </c>
      <c r="E18" s="17">
        <f ca="1">'Data Conversions'!D20</f>
        <v>0</v>
      </c>
      <c r="F18" s="17">
        <f ca="1">'Data Conversions'!F20</f>
        <v>1.3499999999999999</v>
      </c>
      <c r="G18" s="17">
        <f ca="1">'Data Conversions'!G20</f>
        <v>0</v>
      </c>
      <c r="H18" s="17">
        <f ca="1">'Data Conversions'!E20</f>
        <v>4</v>
      </c>
    </row>
    <row r="19" spans="1:9" s="10" customFormat="1">
      <c r="A19" s="10" t="s">
        <v>24</v>
      </c>
      <c r="B19" s="32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>
      <c r="A20" s="10" t="s">
        <v>18</v>
      </c>
      <c r="B20" s="32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>
      <c r="A21" s="10" t="s">
        <v>15</v>
      </c>
      <c r="B21" s="32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>
      <c r="A22" s="10" t="s">
        <v>25</v>
      </c>
      <c r="B22" s="32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>
      <c r="A23" s="10" t="s">
        <v>21</v>
      </c>
      <c r="B23" s="32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>
      <c r="A24" s="10" t="s">
        <v>19</v>
      </c>
      <c r="B24" s="32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>
      <c r="A25" s="10" t="s">
        <v>22</v>
      </c>
      <c r="B25" s="32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>
      <c r="A26" s="10" t="s">
        <v>27</v>
      </c>
      <c r="B26" s="32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>
      <c r="A27" s="10" t="s">
        <v>23</v>
      </c>
      <c r="B27" s="32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>
      <c r="A28" s="10" t="s">
        <v>48</v>
      </c>
      <c r="B28" s="32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90</v>
      </c>
    </row>
    <row r="29" spans="1:9" s="10" customFormat="1">
      <c r="A29" s="10" t="s">
        <v>49</v>
      </c>
      <c r="B29" s="32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91</v>
      </c>
    </row>
    <row r="30" spans="1:9" s="15" customFormat="1" ht="75">
      <c r="A30" s="15" t="s">
        <v>41</v>
      </c>
      <c r="B30" s="33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130</v>
      </c>
    </row>
    <row r="31" spans="1:9" s="15" customFormat="1">
      <c r="A31" s="15" t="s">
        <v>42</v>
      </c>
      <c r="B31" s="33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92</v>
      </c>
    </row>
    <row r="32" spans="1:9" s="15" customFormat="1">
      <c r="A32" s="15" t="s">
        <v>44</v>
      </c>
      <c r="B32" s="33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43</v>
      </c>
    </row>
    <row r="33" spans="1:9" s="15" customFormat="1">
      <c r="A33" s="15" t="s">
        <v>45</v>
      </c>
      <c r="B33" s="33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46</v>
      </c>
    </row>
    <row r="34" spans="1:9" s="15" customFormat="1" ht="30">
      <c r="A34" s="15" t="s">
        <v>47</v>
      </c>
      <c r="B34" s="33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93</v>
      </c>
    </row>
    <row r="35" spans="1:9" s="15" customFormat="1" ht="30">
      <c r="A35" s="15" t="s">
        <v>50</v>
      </c>
      <c r="B35" s="33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94</v>
      </c>
    </row>
    <row r="36" spans="1:9" s="15" customFormat="1" ht="30">
      <c r="A36" s="15" t="s">
        <v>95</v>
      </c>
      <c r="B36" s="33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131</v>
      </c>
    </row>
    <row r="37" spans="1:9" s="15" customFormat="1" ht="30">
      <c r="A37" s="15" t="s">
        <v>105</v>
      </c>
      <c r="B37" s="33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106</v>
      </c>
    </row>
    <row r="38" spans="1:9">
      <c r="C38" s="17"/>
      <c r="D38" s="17"/>
      <c r="E38" s="17"/>
      <c r="F38" s="17"/>
      <c r="G38" s="17"/>
      <c r="H38" s="17"/>
    </row>
    <row r="39" spans="1:9">
      <c r="A39" t="s">
        <v>29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67.099999999999994</v>
      </c>
      <c r="G39" s="17">
        <f t="shared" si="0"/>
        <v>46.28</v>
      </c>
      <c r="H39" s="17">
        <f t="shared" si="0"/>
        <v>88.8</v>
      </c>
    </row>
    <row r="40" spans="1:9">
      <c r="A40" t="s">
        <v>97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103</v>
      </c>
    </row>
    <row r="41" spans="1:9">
      <c r="A41" t="s">
        <v>28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5.6896666666666658</v>
      </c>
      <c r="G41" s="17">
        <f>(((G39/G40)+0.49)/5)</f>
        <v>5.883</v>
      </c>
      <c r="H41" s="24" t="s">
        <v>104</v>
      </c>
    </row>
    <row r="42" spans="1:9">
      <c r="A42" t="s">
        <v>30</v>
      </c>
      <c r="C42" s="5">
        <f ca="1">TODAY()+(C41*7)</f>
        <v>41561.326000000001</v>
      </c>
      <c r="D42" s="5">
        <f ca="1">TODAY()+(D41*7)</f>
        <v>41578.686000000002</v>
      </c>
      <c r="E42" s="5">
        <f ca="1">TODAY()+(E41*7)</f>
        <v>41575.273500000003</v>
      </c>
      <c r="F42" s="5">
        <f ca="1">D42+(F41*7)</f>
        <v>41618.513666666666</v>
      </c>
      <c r="G42" s="5">
        <f ca="1">E42+(G41*7)</f>
        <v>41616.4545</v>
      </c>
      <c r="H42" s="9" t="s">
        <v>102</v>
      </c>
    </row>
    <row r="44" spans="1:9">
      <c r="A44" t="s">
        <v>31</v>
      </c>
      <c r="C44" s="5">
        <f ca="1">IF(D42&gt;E42,D42,E42)</f>
        <v>41578.686000000002</v>
      </c>
    </row>
    <row r="45" spans="1:9">
      <c r="A45" t="s">
        <v>32</v>
      </c>
      <c r="C45" s="5">
        <f ca="1">IF(F42&gt;G42,F42,G42)</f>
        <v>41618.513666666666</v>
      </c>
      <c r="D45" s="5">
        <v>41573</v>
      </c>
      <c r="E45" s="5">
        <v>41568</v>
      </c>
      <c r="F45" s="5">
        <v>41615</v>
      </c>
      <c r="G45" s="5">
        <v>41613</v>
      </c>
    </row>
    <row r="46" spans="1:9" ht="15.75" customHeight="1"/>
    <row r="47" spans="1:9">
      <c r="A47" t="s">
        <v>159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109</v>
      </c>
    </row>
    <row r="2" spans="1:1">
      <c r="A2" t="s">
        <v>107</v>
      </c>
    </row>
    <row r="3" spans="1:1">
      <c r="A3" t="s">
        <v>108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98</v>
      </c>
      <c r="B1">
        <v>2.4</v>
      </c>
    </row>
    <row r="2" spans="1:2">
      <c r="A2" t="s">
        <v>99</v>
      </c>
      <c r="B2">
        <v>1.6</v>
      </c>
    </row>
    <row r="3" spans="1:2">
      <c r="A3" t="s">
        <v>101</v>
      </c>
      <c r="B3">
        <v>2</v>
      </c>
    </row>
    <row r="4" spans="1:2">
      <c r="A4" t="s">
        <v>100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116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4" sqref="A4"/>
    </sheetView>
  </sheetViews>
  <sheetFormatPr defaultRowHeight="15"/>
  <cols>
    <col min="1" max="1" width="93.140625" customWidth="1"/>
  </cols>
  <sheetData>
    <row r="1" spans="1:1">
      <c r="A1" s="12" t="s">
        <v>117</v>
      </c>
    </row>
    <row r="2" spans="1:1">
      <c r="A2" s="12" t="s">
        <v>118</v>
      </c>
    </row>
    <row r="3" spans="1:1">
      <c r="A3" s="12" t="s">
        <v>119</v>
      </c>
    </row>
    <row r="4" spans="1:1">
      <c r="A4" s="12" t="s">
        <v>120</v>
      </c>
    </row>
    <row r="6" spans="1:1">
      <c r="A6" s="10" t="s">
        <v>121</v>
      </c>
    </row>
    <row r="7" spans="1:1">
      <c r="A7" s="10" t="s">
        <v>122</v>
      </c>
    </row>
    <row r="8" spans="1:1">
      <c r="A8" s="10" t="s">
        <v>123</v>
      </c>
    </row>
    <row r="9" spans="1:1">
      <c r="A9" s="10" t="s">
        <v>124</v>
      </c>
    </row>
    <row r="10" spans="1:1">
      <c r="A10" s="10" t="s">
        <v>125</v>
      </c>
    </row>
    <row r="11" spans="1:1">
      <c r="A11" s="10" t="s">
        <v>126</v>
      </c>
    </row>
    <row r="13" spans="1:1">
      <c r="A13" s="13" t="s">
        <v>127</v>
      </c>
    </row>
    <row r="14" spans="1:1">
      <c r="A14" s="13" t="s">
        <v>128</v>
      </c>
    </row>
    <row r="15" spans="1:1">
      <c r="A15" s="13" t="s">
        <v>129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160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E39" sqref="E39"/>
    </sheetView>
  </sheetViews>
  <sheetFormatPr defaultRowHeight="15"/>
  <cols>
    <col min="1" max="1" width="33.42578125" style="28" bestFit="1" customWidth="1"/>
    <col min="2" max="2" width="5.140625" style="28" bestFit="1" customWidth="1"/>
    <col min="3" max="3" width="5" style="28" bestFit="1" customWidth="1"/>
    <col min="4" max="4" width="5.28515625" style="37" bestFit="1" customWidth="1"/>
    <col min="5" max="5" width="5.140625" style="28" bestFit="1" customWidth="1"/>
    <col min="6" max="6" width="5" style="28" bestFit="1" customWidth="1"/>
    <col min="7" max="7" width="5.28515625" style="37" bestFit="1" customWidth="1"/>
    <col min="8" max="8" width="5.140625" style="28" bestFit="1" customWidth="1"/>
    <col min="9" max="9" width="5" style="28" customWidth="1"/>
    <col min="10" max="10" width="5.28515625" style="37" bestFit="1" customWidth="1"/>
    <col min="11" max="11" width="7.28515625" style="28" bestFit="1" customWidth="1"/>
    <col min="12" max="12" width="5" style="28" bestFit="1" customWidth="1"/>
    <col min="13" max="13" width="9.140625" style="28"/>
    <col min="14" max="14" width="4.42578125" style="28" customWidth="1"/>
    <col min="15" max="15" width="101.140625" style="28" bestFit="1" customWidth="1"/>
    <col min="16" max="16384" width="9.140625" style="28"/>
  </cols>
  <sheetData>
    <row r="1" spans="1:15" s="27" customFormat="1">
      <c r="A1" s="27" t="s">
        <v>5</v>
      </c>
      <c r="B1" s="44" t="s">
        <v>6</v>
      </c>
      <c r="C1" s="44"/>
      <c r="D1" s="44"/>
      <c r="E1" s="44" t="s">
        <v>7</v>
      </c>
      <c r="F1" s="44"/>
      <c r="G1" s="44"/>
      <c r="H1" s="44" t="s">
        <v>8</v>
      </c>
      <c r="I1" s="44"/>
      <c r="J1" s="44"/>
      <c r="K1" s="44" t="s">
        <v>142</v>
      </c>
      <c r="L1" s="44"/>
      <c r="M1" s="38" t="s">
        <v>144</v>
      </c>
      <c r="N1" s="38"/>
      <c r="O1" s="27" t="s">
        <v>134</v>
      </c>
    </row>
    <row r="2" spans="1:15" s="27" customFormat="1">
      <c r="B2" s="27" t="s">
        <v>140</v>
      </c>
      <c r="C2" s="27" t="s">
        <v>141</v>
      </c>
      <c r="D2" s="27" t="s">
        <v>137</v>
      </c>
      <c r="E2" s="27" t="s">
        <v>140</v>
      </c>
      <c r="F2" s="27" t="s">
        <v>141</v>
      </c>
      <c r="G2" s="27" t="s">
        <v>137</v>
      </c>
      <c r="H2" s="27" t="s">
        <v>140</v>
      </c>
      <c r="I2" s="27" t="s">
        <v>141</v>
      </c>
      <c r="J2" s="27" t="s">
        <v>137</v>
      </c>
      <c r="K2" s="27" t="s">
        <v>7</v>
      </c>
      <c r="L2" s="27" t="s">
        <v>8</v>
      </c>
      <c r="M2" s="38"/>
      <c r="N2" s="38"/>
    </row>
    <row r="3" spans="1:15" s="27" customFormat="1">
      <c r="A3" s="27" t="s">
        <v>136</v>
      </c>
      <c r="C3" s="35"/>
      <c r="F3" s="35"/>
      <c r="I3" s="35"/>
      <c r="M3" s="38"/>
      <c r="N3" s="38"/>
    </row>
    <row r="4" spans="1:15">
      <c r="A4" s="39" t="s">
        <v>170</v>
      </c>
      <c r="B4" s="39"/>
      <c r="C4" s="36">
        <v>1</v>
      </c>
      <c r="D4" s="40" t="s">
        <v>165</v>
      </c>
      <c r="E4" s="39">
        <v>5</v>
      </c>
      <c r="F4" s="36">
        <v>5</v>
      </c>
      <c r="G4" s="40" t="s">
        <v>148</v>
      </c>
      <c r="H4" s="39">
        <v>1</v>
      </c>
      <c r="I4" s="36">
        <v>1</v>
      </c>
      <c r="J4" s="40" t="s">
        <v>139</v>
      </c>
      <c r="K4" s="39"/>
      <c r="L4" s="39"/>
      <c r="M4" s="39"/>
      <c r="N4" s="39"/>
      <c r="O4" s="39" t="s">
        <v>154</v>
      </c>
    </row>
    <row r="5" spans="1:15">
      <c r="A5" s="39" t="s">
        <v>171</v>
      </c>
      <c r="B5" s="39"/>
      <c r="C5" s="36">
        <v>1</v>
      </c>
      <c r="D5" s="40" t="s">
        <v>165</v>
      </c>
      <c r="E5" s="39">
        <v>2</v>
      </c>
      <c r="F5" s="36">
        <v>2</v>
      </c>
      <c r="G5" s="40" t="s">
        <v>148</v>
      </c>
      <c r="H5" s="39"/>
      <c r="I5" s="36"/>
      <c r="J5" s="40"/>
      <c r="K5" s="39"/>
      <c r="L5" s="39"/>
      <c r="M5" s="39"/>
      <c r="N5" s="39"/>
      <c r="O5" s="39"/>
    </row>
    <row r="6" spans="1:15">
      <c r="A6" s="39" t="s">
        <v>135</v>
      </c>
      <c r="B6" s="39">
        <v>0.5</v>
      </c>
      <c r="C6" s="36">
        <v>0.5</v>
      </c>
      <c r="D6" s="40" t="s">
        <v>156</v>
      </c>
      <c r="E6" s="39">
        <v>0.5</v>
      </c>
      <c r="F6" s="36">
        <v>0.5</v>
      </c>
      <c r="G6" s="40" t="s">
        <v>150</v>
      </c>
      <c r="H6" s="39">
        <v>0.5</v>
      </c>
      <c r="I6" s="36">
        <v>0.5</v>
      </c>
      <c r="J6" s="40" t="s">
        <v>139</v>
      </c>
      <c r="K6" s="39"/>
      <c r="L6" s="39"/>
      <c r="M6" s="39"/>
      <c r="N6" s="39"/>
      <c r="O6" s="39" t="s">
        <v>143</v>
      </c>
    </row>
    <row r="7" spans="1:15">
      <c r="A7" s="39" t="s">
        <v>138</v>
      </c>
      <c r="B7" s="39"/>
      <c r="C7" s="36"/>
      <c r="D7" s="40"/>
      <c r="E7" s="39"/>
      <c r="F7" s="36"/>
      <c r="G7" s="40"/>
      <c r="H7" s="39">
        <v>1</v>
      </c>
      <c r="I7" s="36">
        <v>1</v>
      </c>
      <c r="J7" s="40" t="s">
        <v>139</v>
      </c>
      <c r="K7" s="39"/>
      <c r="L7" s="39"/>
      <c r="M7" s="39"/>
      <c r="N7" s="39"/>
      <c r="O7" s="39" t="s">
        <v>151</v>
      </c>
    </row>
    <row r="8" spans="1:15">
      <c r="A8" s="39" t="s">
        <v>4</v>
      </c>
      <c r="B8" s="39">
        <v>1</v>
      </c>
      <c r="C8" s="36">
        <v>1</v>
      </c>
      <c r="D8" s="40" t="s">
        <v>156</v>
      </c>
      <c r="E8" s="39">
        <v>2</v>
      </c>
      <c r="F8" s="36">
        <v>2</v>
      </c>
      <c r="G8" s="40" t="s">
        <v>152</v>
      </c>
      <c r="H8" s="39">
        <v>5</v>
      </c>
      <c r="I8" s="36">
        <v>5</v>
      </c>
      <c r="J8" s="40" t="s">
        <v>139</v>
      </c>
      <c r="K8" s="39"/>
      <c r="L8" s="39"/>
      <c r="M8" s="39"/>
      <c r="N8" s="39"/>
      <c r="O8" s="39" t="s">
        <v>158</v>
      </c>
    </row>
    <row r="9" spans="1:15">
      <c r="A9" s="39" t="s">
        <v>167</v>
      </c>
      <c r="B9" s="39">
        <v>2</v>
      </c>
      <c r="C9" s="36">
        <v>0</v>
      </c>
      <c r="D9" s="40" t="s">
        <v>157</v>
      </c>
      <c r="E9" s="39">
        <v>1</v>
      </c>
      <c r="F9" s="36">
        <v>0</v>
      </c>
      <c r="G9" s="40" t="s">
        <v>153</v>
      </c>
      <c r="H9" s="39"/>
      <c r="I9" s="36"/>
      <c r="J9" s="40"/>
      <c r="K9" s="39"/>
      <c r="L9" s="39"/>
      <c r="M9" s="39"/>
      <c r="N9" s="39"/>
      <c r="O9"/>
    </row>
    <row r="10" spans="1:15">
      <c r="A10" s="39" t="s">
        <v>168</v>
      </c>
      <c r="B10" s="39"/>
      <c r="C10" s="36">
        <v>0</v>
      </c>
      <c r="D10" s="40" t="s">
        <v>157</v>
      </c>
      <c r="E10" s="39">
        <v>2</v>
      </c>
      <c r="F10" s="36">
        <v>1</v>
      </c>
      <c r="G10" s="40" t="s">
        <v>153</v>
      </c>
      <c r="H10" s="39"/>
      <c r="I10" s="36"/>
      <c r="J10" s="40"/>
      <c r="K10" s="39"/>
      <c r="L10" s="39"/>
      <c r="M10" s="39"/>
      <c r="N10" s="39"/>
      <c r="O10"/>
    </row>
    <row r="11" spans="1:15">
      <c r="A11" s="39" t="s">
        <v>169</v>
      </c>
      <c r="B11" s="39"/>
      <c r="C11" s="36">
        <v>1</v>
      </c>
      <c r="D11" s="40" t="s">
        <v>156</v>
      </c>
      <c r="E11" s="39">
        <v>5</v>
      </c>
      <c r="F11" s="36">
        <v>5</v>
      </c>
      <c r="G11" s="40" t="s">
        <v>153</v>
      </c>
      <c r="H11" s="39"/>
      <c r="I11" s="36"/>
      <c r="J11" s="40"/>
      <c r="K11" s="39"/>
      <c r="L11" s="39"/>
      <c r="M11" s="39"/>
      <c r="N11" s="39"/>
      <c r="O11" t="s">
        <v>166</v>
      </c>
    </row>
    <row r="12" spans="1:15">
      <c r="A12" s="39" t="s">
        <v>162</v>
      </c>
      <c r="B12" s="39"/>
      <c r="C12" s="36"/>
      <c r="D12" s="40" t="s">
        <v>165</v>
      </c>
      <c r="E12" s="39">
        <v>7</v>
      </c>
      <c r="F12" s="36">
        <v>7</v>
      </c>
      <c r="G12" s="40" t="s">
        <v>152</v>
      </c>
      <c r="H12" s="39"/>
      <c r="I12" s="36"/>
      <c r="J12" s="40"/>
      <c r="K12" s="39"/>
      <c r="L12" s="39"/>
      <c r="M12" s="39"/>
      <c r="N12" s="39"/>
      <c r="O12"/>
    </row>
    <row r="13" spans="1:15">
      <c r="A13" s="39" t="s">
        <v>164</v>
      </c>
      <c r="B13" s="39"/>
      <c r="C13" s="36"/>
      <c r="D13" s="40" t="s">
        <v>157</v>
      </c>
      <c r="E13" s="39">
        <v>2</v>
      </c>
      <c r="F13" s="36">
        <v>2</v>
      </c>
      <c r="G13" s="40" t="s">
        <v>152</v>
      </c>
      <c r="H13" s="39"/>
      <c r="I13" s="36"/>
      <c r="J13" s="40"/>
      <c r="K13" s="39"/>
      <c r="L13" s="39"/>
      <c r="M13" s="39"/>
      <c r="N13" s="39"/>
      <c r="O13"/>
    </row>
    <row r="14" spans="1:15">
      <c r="A14" s="39" t="s">
        <v>163</v>
      </c>
      <c r="B14" s="39"/>
      <c r="C14" s="36"/>
      <c r="D14" s="40" t="s">
        <v>157</v>
      </c>
      <c r="E14" s="39">
        <v>2</v>
      </c>
      <c r="F14" s="36">
        <v>2</v>
      </c>
      <c r="G14" s="40" t="s">
        <v>152</v>
      </c>
      <c r="H14" s="39"/>
      <c r="I14" s="36"/>
      <c r="J14" s="40"/>
      <c r="K14" s="39"/>
      <c r="L14" s="39"/>
      <c r="M14" s="39"/>
      <c r="N14" s="39"/>
      <c r="O14"/>
    </row>
    <row r="15" spans="1:15">
      <c r="A15" s="39"/>
      <c r="B15" s="39"/>
      <c r="C15" s="41"/>
      <c r="D15" s="40"/>
      <c r="E15" s="39"/>
      <c r="F15" s="41"/>
      <c r="G15" s="40"/>
      <c r="H15" s="39"/>
      <c r="I15" s="41"/>
      <c r="J15" s="40"/>
      <c r="K15" s="39"/>
      <c r="L15" s="39"/>
      <c r="M15" s="39"/>
      <c r="N15" s="39"/>
      <c r="O15" s="43"/>
    </row>
    <row r="16" spans="1:15">
      <c r="A16" s="39" t="s">
        <v>147</v>
      </c>
      <c r="B16" s="39">
        <f>SUM(B4:B15)</f>
        <v>3.5</v>
      </c>
      <c r="C16" s="42">
        <f>SUM(C4:C15)</f>
        <v>4.5</v>
      </c>
      <c r="D16" s="40"/>
      <c r="E16" s="39">
        <f>SUM(E4:E15)</f>
        <v>28.5</v>
      </c>
      <c r="F16" s="42">
        <f>SUM(F4:F15)</f>
        <v>26.5</v>
      </c>
      <c r="G16" s="40"/>
      <c r="H16" s="39">
        <f>SUM(H4:H15)</f>
        <v>7.5</v>
      </c>
      <c r="I16" s="42">
        <f>SUM(I4:I15)</f>
        <v>7.5</v>
      </c>
      <c r="J16" s="40"/>
      <c r="K16" s="39">
        <f>E16*B18</f>
        <v>8.5499999999999989</v>
      </c>
      <c r="L16" s="39">
        <f>H16*B18</f>
        <v>2.25</v>
      </c>
      <c r="M16" s="39">
        <f>(E16+H16)*B19</f>
        <v>10.799999999999999</v>
      </c>
      <c r="N16" s="39"/>
      <c r="O16" s="43"/>
    </row>
    <row r="17" spans="1:15">
      <c r="A17" s="39"/>
      <c r="B17" s="39"/>
      <c r="C17" s="34"/>
      <c r="D17" s="40"/>
      <c r="E17" s="39"/>
      <c r="F17" s="34"/>
      <c r="G17" s="40"/>
      <c r="H17" s="39"/>
      <c r="I17" s="34"/>
      <c r="J17" s="40"/>
      <c r="K17" s="39"/>
      <c r="L17" s="39"/>
      <c r="M17" s="39"/>
      <c r="N17" s="39"/>
      <c r="O17" s="39"/>
    </row>
    <row r="18" spans="1:15">
      <c r="A18" s="39" t="s">
        <v>64</v>
      </c>
      <c r="B18" s="39">
        <v>0.3</v>
      </c>
      <c r="D18" s="40"/>
      <c r="E18" s="39"/>
      <c r="G18" s="40"/>
      <c r="H18" s="39"/>
      <c r="J18" s="40"/>
      <c r="K18" s="39"/>
      <c r="L18" s="39"/>
      <c r="M18" s="39"/>
      <c r="N18" s="39"/>
      <c r="O18" s="39"/>
    </row>
    <row r="19" spans="1:15">
      <c r="A19" s="39" t="s">
        <v>145</v>
      </c>
      <c r="B19" s="39">
        <v>0.3</v>
      </c>
      <c r="D19" s="40"/>
      <c r="E19" s="39"/>
      <c r="G19" s="40"/>
      <c r="H19" s="39"/>
      <c r="J19" s="40"/>
      <c r="K19" s="39"/>
      <c r="L19" s="39"/>
      <c r="M19" s="39"/>
      <c r="N19" s="39"/>
      <c r="O19" s="39"/>
    </row>
    <row r="20" spans="1:15">
      <c r="A20" s="39"/>
      <c r="B20" s="39"/>
      <c r="D20" s="40"/>
      <c r="E20" s="39"/>
      <c r="G20" s="40"/>
      <c r="H20" s="39"/>
      <c r="J20" s="40"/>
      <c r="K20" s="39"/>
      <c r="L20" s="39"/>
      <c r="M20" s="39"/>
      <c r="N20" s="39"/>
      <c r="O20" s="39"/>
    </row>
    <row r="21" spans="1:15">
      <c r="A21" s="39"/>
      <c r="B21" s="39"/>
      <c r="D21" s="40"/>
      <c r="E21" s="39"/>
      <c r="G21" s="40"/>
      <c r="H21" s="39"/>
      <c r="J21" s="40"/>
      <c r="K21" s="39"/>
      <c r="L21" s="39"/>
      <c r="M21" s="39"/>
      <c r="N21" s="39"/>
      <c r="O21" s="39"/>
    </row>
    <row r="22" spans="1:15">
      <c r="A22" s="39"/>
      <c r="B22" s="39"/>
      <c r="D22" s="40"/>
      <c r="E22" s="39"/>
      <c r="G22" s="40"/>
      <c r="H22" s="39"/>
      <c r="J22" s="40"/>
      <c r="K22" s="39"/>
      <c r="L22" s="39"/>
      <c r="M22" s="39"/>
      <c r="N22" s="39"/>
      <c r="O22" s="39"/>
    </row>
    <row r="23" spans="1:15">
      <c r="A23" s="39"/>
      <c r="B23" s="39"/>
      <c r="D23" s="40"/>
      <c r="E23" s="39"/>
      <c r="G23" s="40"/>
      <c r="H23" s="39"/>
      <c r="J23" s="40"/>
      <c r="K23" s="39"/>
      <c r="L23" s="39"/>
      <c r="M23" s="39"/>
      <c r="N23" s="39"/>
      <c r="O23" s="39"/>
    </row>
    <row r="24" spans="1:15">
      <c r="A24" s="39"/>
      <c r="B24" s="39"/>
      <c r="D24" s="40"/>
      <c r="E24" s="39"/>
      <c r="G24" s="40"/>
      <c r="H24" s="39"/>
      <c r="J24" s="40"/>
      <c r="K24" s="39"/>
      <c r="L24" s="39"/>
      <c r="M24" s="39"/>
      <c r="N24" s="39"/>
      <c r="O24" s="39"/>
    </row>
    <row r="25" spans="1:15">
      <c r="A25" s="39"/>
      <c r="B25" s="39"/>
      <c r="D25" s="40"/>
      <c r="E25" s="39"/>
      <c r="G25" s="40"/>
      <c r="H25" s="39"/>
      <c r="J25" s="40"/>
      <c r="K25" s="39"/>
      <c r="L25" s="39"/>
      <c r="M25" s="39"/>
      <c r="N25" s="39"/>
      <c r="O25" s="39"/>
    </row>
    <row r="26" spans="1:15">
      <c r="A26" s="39"/>
      <c r="B26" s="39"/>
      <c r="D26" s="40"/>
      <c r="E26" s="39"/>
      <c r="G26" s="40"/>
      <c r="H26" s="39"/>
      <c r="J26" s="40"/>
      <c r="K26" s="39"/>
      <c r="L26" s="39"/>
      <c r="M26" s="39"/>
      <c r="N26" s="39"/>
      <c r="O26" s="39"/>
    </row>
    <row r="27" spans="1:15">
      <c r="A27" s="39"/>
      <c r="B27" s="39"/>
      <c r="D27" s="40"/>
      <c r="E27" s="39"/>
      <c r="G27" s="40"/>
      <c r="H27" s="39"/>
      <c r="J27" s="40"/>
      <c r="K27" s="39"/>
      <c r="L27" s="39"/>
      <c r="M27" s="39"/>
      <c r="N27" s="39"/>
      <c r="O27" s="39"/>
    </row>
    <row r="28" spans="1:15">
      <c r="A28" s="39"/>
      <c r="B28" s="39"/>
      <c r="D28" s="40"/>
      <c r="E28" s="39"/>
      <c r="G28" s="40"/>
      <c r="H28" s="39"/>
      <c r="J28" s="40"/>
      <c r="K28" s="39"/>
      <c r="L28" s="39"/>
      <c r="M28" s="39"/>
      <c r="N28" s="39"/>
      <c r="O28" s="39"/>
    </row>
    <row r="29" spans="1:15">
      <c r="A29" s="39"/>
      <c r="B29" s="39"/>
      <c r="D29" s="40"/>
      <c r="E29" s="39"/>
      <c r="G29" s="40"/>
      <c r="H29" s="39"/>
      <c r="J29" s="40"/>
      <c r="K29" s="39"/>
      <c r="L29" s="39"/>
      <c r="M29" s="39"/>
      <c r="N29" s="39"/>
      <c r="O29" s="39"/>
    </row>
    <row r="30" spans="1:15">
      <c r="A30" s="39"/>
      <c r="B30" s="39"/>
      <c r="D30" s="40"/>
      <c r="E30" s="39"/>
      <c r="G30" s="40"/>
      <c r="H30" s="39"/>
      <c r="J30" s="40"/>
      <c r="K30" s="39"/>
      <c r="L30" s="39"/>
      <c r="M30" s="39"/>
      <c r="N30" s="39"/>
      <c r="O30" s="39"/>
    </row>
    <row r="31" spans="1:15">
      <c r="A31" s="39"/>
      <c r="B31" s="39"/>
      <c r="D31" s="40"/>
      <c r="E31" s="39"/>
      <c r="G31" s="40"/>
      <c r="H31" s="39"/>
      <c r="J31" s="40"/>
      <c r="K31" s="39"/>
      <c r="L31" s="39"/>
      <c r="M31" s="39"/>
      <c r="N31" s="39"/>
      <c r="O31" s="39"/>
    </row>
    <row r="32" spans="1:15">
      <c r="A32" s="39"/>
      <c r="B32" s="39"/>
      <c r="D32" s="40"/>
      <c r="E32" s="39"/>
      <c r="G32" s="40"/>
      <c r="H32" s="39"/>
      <c r="J32" s="40"/>
      <c r="K32" s="39"/>
      <c r="L32" s="39"/>
      <c r="M32" s="39"/>
      <c r="N32" s="39"/>
      <c r="O32" s="39"/>
    </row>
    <row r="33" spans="1:15">
      <c r="A33" s="39"/>
      <c r="B33" s="39"/>
      <c r="D33" s="40"/>
      <c r="E33" s="39"/>
      <c r="G33" s="40"/>
      <c r="H33" s="39"/>
      <c r="J33" s="40"/>
      <c r="K33" s="39"/>
      <c r="L33" s="39"/>
      <c r="M33" s="39"/>
      <c r="N33" s="39"/>
      <c r="O33" s="39"/>
    </row>
    <row r="34" spans="1:15">
      <c r="A34" s="39"/>
      <c r="B34" s="39"/>
      <c r="D34" s="40"/>
      <c r="E34" s="39"/>
      <c r="G34" s="40"/>
      <c r="H34" s="39"/>
      <c r="J34" s="40"/>
      <c r="K34" s="39"/>
      <c r="L34" s="39"/>
      <c r="M34" s="39"/>
      <c r="N34" s="39"/>
      <c r="O34" s="39"/>
    </row>
    <row r="35" spans="1:15">
      <c r="A35" s="39"/>
      <c r="B35" s="39"/>
      <c r="D35" s="40"/>
      <c r="E35" s="39"/>
      <c r="G35" s="40"/>
      <c r="H35" s="39"/>
      <c r="J35" s="40"/>
      <c r="K35" s="39"/>
      <c r="L35" s="39"/>
      <c r="M35" s="39"/>
      <c r="N35" s="39"/>
      <c r="O35" s="39"/>
    </row>
    <row r="36" spans="1:15">
      <c r="A36" s="39"/>
      <c r="B36" s="39"/>
      <c r="D36" s="40"/>
      <c r="E36" s="39"/>
      <c r="G36" s="40"/>
      <c r="H36" s="39"/>
      <c r="J36" s="40"/>
      <c r="K36" s="39"/>
      <c r="L36" s="39"/>
      <c r="M36" s="39"/>
      <c r="N36" s="39"/>
      <c r="O36" s="39"/>
    </row>
    <row r="37" spans="1:15">
      <c r="A37" s="39"/>
      <c r="B37" s="39"/>
      <c r="D37" s="40"/>
      <c r="E37" s="39"/>
      <c r="G37" s="40"/>
      <c r="H37" s="39"/>
      <c r="J37" s="40"/>
      <c r="K37" s="39"/>
      <c r="L37" s="39"/>
      <c r="M37" s="39"/>
      <c r="N37" s="39"/>
      <c r="O37" s="39"/>
    </row>
    <row r="38" spans="1:15">
      <c r="A38" s="39"/>
      <c r="B38" s="39"/>
      <c r="D38" s="40"/>
      <c r="E38" s="39"/>
      <c r="G38" s="40"/>
      <c r="H38" s="39"/>
      <c r="J38" s="40"/>
      <c r="K38" s="39"/>
      <c r="L38" s="39"/>
      <c r="M38" s="39"/>
      <c r="N38" s="39"/>
      <c r="O38" s="39"/>
    </row>
    <row r="39" spans="1:15">
      <c r="A39" s="39"/>
      <c r="B39" s="39"/>
      <c r="D39" s="40"/>
      <c r="E39" s="39"/>
      <c r="G39" s="40"/>
      <c r="H39" s="39"/>
      <c r="J39" s="40"/>
      <c r="K39" s="39"/>
      <c r="L39" s="39"/>
      <c r="M39" s="39"/>
      <c r="N39" s="39"/>
      <c r="O39" s="39"/>
    </row>
    <row r="40" spans="1:15">
      <c r="A40" s="39"/>
      <c r="B40" s="39"/>
      <c r="D40" s="40"/>
      <c r="E40" s="39"/>
      <c r="G40" s="40"/>
      <c r="H40" s="39"/>
      <c r="J40" s="40"/>
      <c r="K40" s="39"/>
      <c r="L40" s="39"/>
      <c r="M40" s="39"/>
      <c r="N40" s="39"/>
      <c r="O40" s="39"/>
    </row>
    <row r="41" spans="1:15">
      <c r="A41" s="39"/>
      <c r="B41" s="39"/>
      <c r="D41" s="40"/>
      <c r="E41" s="39"/>
      <c r="G41" s="40"/>
      <c r="H41" s="39"/>
      <c r="J41" s="40"/>
      <c r="K41" s="39"/>
      <c r="L41" s="39"/>
      <c r="M41" s="39"/>
      <c r="N41" s="39"/>
      <c r="O41" s="39"/>
    </row>
    <row r="42" spans="1:15">
      <c r="A42" s="39"/>
      <c r="B42" s="39"/>
      <c r="D42" s="40"/>
      <c r="E42" s="39"/>
      <c r="G42" s="40"/>
      <c r="H42" s="39"/>
      <c r="J42" s="40"/>
      <c r="K42" s="39"/>
      <c r="L42" s="39"/>
      <c r="M42" s="39"/>
      <c r="N42" s="39"/>
      <c r="O42" s="39"/>
    </row>
    <row r="43" spans="1:15">
      <c r="A43" s="39"/>
      <c r="B43" s="39"/>
      <c r="D43" s="40"/>
      <c r="E43" s="39"/>
      <c r="G43" s="40"/>
      <c r="H43" s="39"/>
      <c r="J43" s="40"/>
      <c r="K43" s="39"/>
      <c r="L43" s="39"/>
      <c r="M43" s="39"/>
      <c r="N43" s="39"/>
      <c r="O43" s="39"/>
    </row>
    <row r="44" spans="1:15">
      <c r="A44" s="39"/>
      <c r="B44" s="39"/>
      <c r="D44" s="40"/>
      <c r="E44" s="39"/>
      <c r="G44" s="40"/>
      <c r="H44" s="39"/>
      <c r="J44" s="40"/>
      <c r="K44" s="39"/>
      <c r="L44" s="39"/>
      <c r="M44" s="39"/>
      <c r="N44" s="39"/>
      <c r="O44" s="39"/>
    </row>
    <row r="45" spans="1:15">
      <c r="A45" s="39"/>
      <c r="B45" s="39"/>
      <c r="D45" s="40"/>
      <c r="E45" s="39"/>
      <c r="G45" s="40"/>
      <c r="H45" s="39"/>
      <c r="J45" s="40"/>
      <c r="K45" s="39"/>
      <c r="L45" s="39"/>
      <c r="M45" s="39"/>
      <c r="N45" s="39"/>
      <c r="O45" s="39"/>
    </row>
    <row r="46" spans="1:15">
      <c r="A46" s="39"/>
      <c r="B46" s="39"/>
      <c r="D46" s="40"/>
      <c r="E46" s="39"/>
      <c r="G46" s="40"/>
      <c r="H46" s="39"/>
      <c r="J46" s="40"/>
      <c r="K46" s="39"/>
      <c r="L46" s="39"/>
      <c r="M46" s="39"/>
      <c r="N46" s="39"/>
      <c r="O46" s="39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G2" sqref="G2"/>
    </sheetView>
  </sheetViews>
  <sheetFormatPr defaultRowHeight="1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>
      <c r="A2" t="s">
        <v>51</v>
      </c>
      <c r="B2">
        <v>1</v>
      </c>
      <c r="C2">
        <v>1</v>
      </c>
      <c r="D2">
        <v>0.5</v>
      </c>
    </row>
    <row r="3" spans="1:8">
      <c r="A3" t="s">
        <v>52</v>
      </c>
      <c r="B3">
        <v>0.1</v>
      </c>
      <c r="C3">
        <v>0</v>
      </c>
      <c r="D3">
        <v>0.3</v>
      </c>
    </row>
    <row r="4" spans="1:8">
      <c r="A4" t="s">
        <v>53</v>
      </c>
      <c r="B4">
        <v>1.5</v>
      </c>
      <c r="C4">
        <v>0.4</v>
      </c>
      <c r="D4">
        <v>0.6</v>
      </c>
    </row>
    <row r="5" spans="1:8">
      <c r="A5" t="s">
        <v>54</v>
      </c>
      <c r="B5">
        <v>0</v>
      </c>
      <c r="C5">
        <v>0.3</v>
      </c>
      <c r="D5">
        <v>0</v>
      </c>
    </row>
    <row r="6" spans="1:8">
      <c r="A6" t="s">
        <v>55</v>
      </c>
      <c r="B6">
        <v>0.3</v>
      </c>
      <c r="C6">
        <v>0.2</v>
      </c>
      <c r="D6">
        <v>0.8</v>
      </c>
    </row>
    <row r="7" spans="1:8">
      <c r="A7" t="s">
        <v>56</v>
      </c>
      <c r="B7">
        <v>2</v>
      </c>
      <c r="C7">
        <v>1</v>
      </c>
      <c r="D7">
        <v>2.5</v>
      </c>
    </row>
    <row r="8" spans="1:8">
      <c r="A8" t="s">
        <v>57</v>
      </c>
      <c r="B8">
        <v>0.2</v>
      </c>
      <c r="C8">
        <v>0</v>
      </c>
      <c r="D8">
        <v>0.3</v>
      </c>
    </row>
    <row r="9" spans="1:8">
      <c r="A9" t="s">
        <v>58</v>
      </c>
      <c r="B9">
        <v>0.5</v>
      </c>
      <c r="C9">
        <v>0</v>
      </c>
      <c r="D9">
        <v>0.1</v>
      </c>
    </row>
    <row r="10" spans="1:8">
      <c r="A10" t="s">
        <v>62</v>
      </c>
      <c r="B10">
        <v>1.2</v>
      </c>
      <c r="C10">
        <v>1.5</v>
      </c>
      <c r="D10">
        <v>1.5</v>
      </c>
    </row>
    <row r="11" spans="1:8">
      <c r="A11" t="s">
        <v>59</v>
      </c>
      <c r="B11">
        <v>0</v>
      </c>
      <c r="C11">
        <v>0</v>
      </c>
      <c r="D11">
        <v>0</v>
      </c>
    </row>
    <row r="12" spans="1:8">
      <c r="A12" t="s">
        <v>60</v>
      </c>
      <c r="B12">
        <v>1.75</v>
      </c>
      <c r="C12">
        <v>3</v>
      </c>
      <c r="D12">
        <v>3</v>
      </c>
    </row>
    <row r="13" spans="1:8">
      <c r="A13" t="s">
        <v>61</v>
      </c>
      <c r="B13">
        <v>0.75</v>
      </c>
      <c r="C13">
        <v>2</v>
      </c>
      <c r="D13">
        <v>3</v>
      </c>
    </row>
    <row r="14" spans="1:8">
      <c r="A14" t="s">
        <v>16</v>
      </c>
      <c r="B14">
        <v>0</v>
      </c>
      <c r="C14">
        <v>0</v>
      </c>
      <c r="D14">
        <v>0</v>
      </c>
    </row>
    <row r="15" spans="1:8">
      <c r="A15" t="s">
        <v>63</v>
      </c>
      <c r="B15">
        <v>0.7</v>
      </c>
      <c r="C15">
        <v>3</v>
      </c>
      <c r="D15">
        <v>0.4</v>
      </c>
    </row>
    <row r="16" spans="1:8">
      <c r="A16" t="s">
        <v>66</v>
      </c>
      <c r="B16">
        <v>0.4</v>
      </c>
      <c r="C16">
        <v>0.2</v>
      </c>
      <c r="D16">
        <v>0.5</v>
      </c>
    </row>
    <row r="17" spans="1:7">
      <c r="A17" t="s">
        <v>67</v>
      </c>
      <c r="B17">
        <v>0.5</v>
      </c>
      <c r="C17">
        <v>0.5</v>
      </c>
      <c r="D17">
        <v>1.5</v>
      </c>
    </row>
    <row r="18" spans="1:7">
      <c r="A18" t="s">
        <v>85</v>
      </c>
      <c r="B18">
        <v>1</v>
      </c>
      <c r="C18">
        <v>2</v>
      </c>
      <c r="D18">
        <v>3</v>
      </c>
    </row>
    <row r="20" spans="1:7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>
      <c r="A21" t="s">
        <v>64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>
      <c r="A2" t="s">
        <v>69</v>
      </c>
      <c r="B2">
        <v>0.1</v>
      </c>
      <c r="C2">
        <v>0</v>
      </c>
      <c r="D2">
        <v>0.4</v>
      </c>
    </row>
    <row r="3" spans="1:8">
      <c r="A3" t="s">
        <v>70</v>
      </c>
      <c r="B3">
        <v>0.1</v>
      </c>
      <c r="D3">
        <v>0.1</v>
      </c>
    </row>
    <row r="4" spans="1:8" ht="30">
      <c r="A4" t="s">
        <v>71</v>
      </c>
      <c r="B4">
        <v>0.2</v>
      </c>
      <c r="C4">
        <v>0.2</v>
      </c>
      <c r="D4">
        <v>0.5</v>
      </c>
      <c r="H4" s="1" t="s">
        <v>72</v>
      </c>
    </row>
    <row r="5" spans="1:8">
      <c r="A5" t="s">
        <v>73</v>
      </c>
      <c r="B5">
        <v>0.3</v>
      </c>
      <c r="C5">
        <v>1.5</v>
      </c>
      <c r="D5">
        <v>0.4</v>
      </c>
    </row>
    <row r="6" spans="1:8">
      <c r="A6" t="s">
        <v>74</v>
      </c>
      <c r="B6">
        <v>0.2</v>
      </c>
      <c r="C6">
        <v>0.7</v>
      </c>
      <c r="D6">
        <v>0.6</v>
      </c>
    </row>
    <row r="7" spans="1:8">
      <c r="A7" t="s">
        <v>75</v>
      </c>
      <c r="B7">
        <v>0.2</v>
      </c>
      <c r="C7">
        <v>0.6</v>
      </c>
      <c r="D7">
        <v>2</v>
      </c>
    </row>
    <row r="8" spans="1:8">
      <c r="A8" t="s">
        <v>76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>
      <c r="A2" t="s">
        <v>77</v>
      </c>
      <c r="B2">
        <v>0.2</v>
      </c>
      <c r="C2">
        <v>0</v>
      </c>
      <c r="D2">
        <v>0</v>
      </c>
      <c r="H2" s="1"/>
    </row>
    <row r="3" spans="1:8">
      <c r="A3" t="s">
        <v>78</v>
      </c>
      <c r="B3" s="14">
        <v>0</v>
      </c>
      <c r="C3" s="14">
        <v>0</v>
      </c>
      <c r="D3">
        <v>1</v>
      </c>
      <c r="H3" s="1"/>
    </row>
    <row r="4" spans="1:8">
      <c r="A4" t="s">
        <v>79</v>
      </c>
      <c r="B4">
        <v>0</v>
      </c>
      <c r="C4">
        <v>0</v>
      </c>
      <c r="D4">
        <v>0.5</v>
      </c>
      <c r="H4" s="1"/>
    </row>
    <row r="5" spans="1:8">
      <c r="A5" t="s">
        <v>80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64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>
      <c r="A2" t="s">
        <v>81</v>
      </c>
      <c r="B2">
        <v>0.5</v>
      </c>
      <c r="C2">
        <v>1</v>
      </c>
      <c r="D2">
        <v>0.2</v>
      </c>
    </row>
    <row r="3" spans="1:7">
      <c r="A3" t="s">
        <v>82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>
      <c r="A2" t="s">
        <v>83</v>
      </c>
      <c r="B2">
        <v>1</v>
      </c>
      <c r="C2">
        <v>0.5</v>
      </c>
      <c r="D2">
        <v>1</v>
      </c>
    </row>
    <row r="3" spans="1:7">
      <c r="A3" t="s">
        <v>84</v>
      </c>
      <c r="B3">
        <v>1.5</v>
      </c>
      <c r="C3">
        <v>1</v>
      </c>
      <c r="D3">
        <v>1</v>
      </c>
    </row>
    <row r="4" spans="1:7">
      <c r="A4" t="s">
        <v>85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>
      <c r="A2" t="s">
        <v>83</v>
      </c>
      <c r="B2">
        <v>1</v>
      </c>
      <c r="C2">
        <v>0.5</v>
      </c>
      <c r="D2">
        <v>1</v>
      </c>
    </row>
    <row r="3" spans="1:7">
      <c r="A3" t="s">
        <v>84</v>
      </c>
      <c r="B3">
        <v>1.5</v>
      </c>
      <c r="C3">
        <v>1</v>
      </c>
      <c r="D3">
        <v>1</v>
      </c>
    </row>
    <row r="4" spans="1:7">
      <c r="A4" t="s">
        <v>85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>
      <c r="A2" t="s">
        <v>87</v>
      </c>
      <c r="B2">
        <v>1</v>
      </c>
      <c r="C2">
        <v>1</v>
      </c>
    </row>
    <row r="3" spans="1:7">
      <c r="A3" t="s">
        <v>89</v>
      </c>
      <c r="B3">
        <v>3</v>
      </c>
      <c r="C3">
        <v>2</v>
      </c>
    </row>
    <row r="4" spans="1:7">
      <c r="A4" t="s">
        <v>88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2013-07-25T17:03:43Z</dcterms:modified>
</cp:coreProperties>
</file>