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Open Questions" sheetId="17" r:id="rId12"/>
    <sheet name="MyAccount" sheetId="19" r:id="rId13"/>
    <sheet name="Defs" sheetId="12" r:id="rId14"/>
  </sheets>
  <calcPr calcId="114210"/>
</workbook>
</file>

<file path=xl/calcChain.xml><?xml version="1.0" encoding="utf-8"?>
<calcChain xmlns="http://schemas.openxmlformats.org/spreadsheetml/2006/main">
  <c r="E17" i="4"/>
  <c r="C11" i="20"/>
  <c r="C17" i="4"/>
  <c r="E11" i="20"/>
  <c r="M11"/>
  <c r="H17" i="4"/>
  <c r="H11" i="20"/>
  <c r="L11"/>
  <c r="G17" i="4"/>
  <c r="I11" i="20"/>
  <c r="F11"/>
  <c r="D17" i="4"/>
  <c r="B11" i="20"/>
  <c r="E11" i="19"/>
  <c r="M11"/>
  <c r="H11" i="4"/>
  <c r="H11" i="19"/>
  <c r="L11"/>
  <c r="G11" i="4"/>
  <c r="I11" i="19"/>
  <c r="E11" i="4"/>
  <c r="F11" i="19"/>
  <c r="D11" i="4"/>
  <c r="C11" i="19"/>
  <c r="C11" i="4"/>
  <c r="B11" i="19"/>
  <c r="H33" i="16"/>
  <c r="C33"/>
  <c r="C4" i="4"/>
  <c r="E33" i="16"/>
  <c r="K33"/>
  <c r="F4" i="4"/>
  <c r="F33" i="16"/>
  <c r="D4" i="4"/>
  <c r="I33" i="16"/>
  <c r="E4" i="4"/>
  <c r="B33" i="16"/>
  <c r="E12" i="18"/>
  <c r="M12"/>
  <c r="H12" i="4"/>
  <c r="H12" i="18"/>
  <c r="L12"/>
  <c r="G12" i="4"/>
  <c r="E11" i="10"/>
  <c r="M11"/>
  <c r="H10" i="4"/>
  <c r="H11" i="10"/>
  <c r="L11"/>
  <c r="G10" i="4"/>
  <c r="I11" i="10"/>
  <c r="E10" i="4"/>
  <c r="F11" i="10"/>
  <c r="D10" i="4"/>
  <c r="C11" i="10"/>
  <c r="C10" i="4"/>
  <c r="I25" i="5"/>
  <c r="E9" i="4"/>
  <c r="F25" i="5"/>
  <c r="D9" i="4"/>
  <c r="C25" i="5"/>
  <c r="C9" i="4"/>
  <c r="D8"/>
  <c r="F12" i="7"/>
  <c r="D5" i="4"/>
  <c r="C12" i="7"/>
  <c r="C5" i="4"/>
  <c r="B11" i="10"/>
  <c r="I10" i="11"/>
  <c r="E13" i="4"/>
  <c r="F10" i="11"/>
  <c r="D13" i="4"/>
  <c r="C10" i="11"/>
  <c r="C13" i="4"/>
  <c r="I12" i="18"/>
  <c r="F12"/>
  <c r="D12" i="4"/>
  <c r="C12" i="18"/>
  <c r="C12" i="4"/>
  <c r="B12" i="18"/>
  <c r="I9" i="9"/>
  <c r="E7" i="4"/>
  <c r="F9" i="9"/>
  <c r="D7" i="4"/>
  <c r="C9" i="9"/>
  <c r="C7" i="4"/>
  <c r="E9" i="8"/>
  <c r="M9"/>
  <c r="H6" i="4"/>
  <c r="H9" i="8"/>
  <c r="I9"/>
  <c r="E6" i="4"/>
  <c r="F9" i="8"/>
  <c r="D6" i="4"/>
  <c r="C9" i="8"/>
  <c r="C6" i="4"/>
  <c r="I12" i="7"/>
  <c r="E5" i="4"/>
  <c r="I13" i="6"/>
  <c r="E8" i="4"/>
  <c r="F13" i="6"/>
  <c r="C13"/>
  <c r="C8" i="4"/>
  <c r="E25" i="5"/>
  <c r="K25"/>
  <c r="F9" i="4"/>
  <c r="H25" i="5"/>
  <c r="L25"/>
  <c r="G9" i="4"/>
  <c r="H10" i="11"/>
  <c r="L10"/>
  <c r="G13" i="4"/>
  <c r="E10" i="11"/>
  <c r="M10"/>
  <c r="H13" i="4"/>
  <c r="B10" i="11"/>
  <c r="E9" i="9"/>
  <c r="M9"/>
  <c r="H7" i="4"/>
  <c r="H9" i="9"/>
  <c r="L9"/>
  <c r="G7" i="4"/>
  <c r="B9" i="9"/>
  <c r="L9" i="8"/>
  <c r="G6" i="4"/>
  <c r="B9" i="8"/>
  <c r="B12" i="7"/>
  <c r="H12"/>
  <c r="L12"/>
  <c r="G5" i="4"/>
  <c r="E12" i="7"/>
  <c r="K12"/>
  <c r="F5" i="4"/>
  <c r="H13" i="6"/>
  <c r="E13"/>
  <c r="M13"/>
  <c r="H8" i="4"/>
  <c r="B13" i="6"/>
  <c r="B25" i="5"/>
  <c r="L13" i="6"/>
  <c r="G8" i="4"/>
  <c r="E12"/>
  <c r="K9" i="9"/>
  <c r="F7" i="4"/>
  <c r="K9" i="8"/>
  <c r="F6" i="4"/>
  <c r="K11" i="10"/>
  <c r="F10" i="4"/>
  <c r="K12" i="18"/>
  <c r="F12" i="4"/>
  <c r="M33" i="16"/>
  <c r="H4" i="4"/>
  <c r="M12" i="7"/>
  <c r="H5" i="4"/>
  <c r="D22"/>
  <c r="D24"/>
  <c r="D25"/>
  <c r="L33" i="16"/>
  <c r="G4" i="4"/>
  <c r="G22"/>
  <c r="G24"/>
  <c r="C22"/>
  <c r="C24"/>
  <c r="C25"/>
  <c r="E22"/>
  <c r="E24"/>
  <c r="E25"/>
  <c r="K11" i="20"/>
  <c r="F17" i="4"/>
  <c r="K13" i="6"/>
  <c r="F8" i="4"/>
  <c r="K10" i="11"/>
  <c r="F13" i="4"/>
  <c r="M25" i="5"/>
  <c r="H9" i="4"/>
  <c r="K11" i="19"/>
  <c r="F11" i="4"/>
  <c r="F22"/>
  <c r="F24"/>
  <c r="F25"/>
  <c r="H22"/>
  <c r="G25"/>
</calcChain>
</file>

<file path=xl/sharedStrings.xml><?xml version="1.0" encoding="utf-8"?>
<sst xmlns="http://schemas.openxmlformats.org/spreadsheetml/2006/main" count="579" uniqueCount="205">
  <si>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</si>
  <si>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</si>
  <si>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</si>
  <si>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</si>
  <si>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</si>
  <si>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</si>
  <si>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</si>
  <si>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</si>
  <si>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</si>
  <si>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</si>
  <si>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</si>
  <si>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</si>
  <si>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</si>
  <si>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</si>
  <si>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</si>
  <si>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</si>
  <si>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</si>
  <si>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</si>
  <si>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</si>
  <si>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</si>
  <si>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</si>
  <si>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</si>
  <si>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</si>
  <si>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</si>
  <si>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</si>
  <si>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</si>
  <si>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</si>
  <si>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</si>
  <si>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</si>
  <si>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</si>
  <si>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</si>
  <si>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</si>
  <si>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</si>
  <si>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</si>
  <si>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</si>
  <si>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</si>
  <si>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</si>
  <si>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</si>
  <si>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</si>
  <si>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</si>
  <si>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</si>
  <si>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</si>
  <si>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</si>
  <si>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</si>
  <si>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</si>
  <si>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</si>
  <si>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</si>
  <si>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</si>
  <si>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</si>
  <si>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</si>
  <si>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</si>
  <si>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</si>
  <si>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</si>
  <si>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</si>
  <si>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</si>
  <si>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</si>
  <si>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</si>
  <si>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</si>
  <si>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</si>
  <si>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</si>
  <si>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</si>
  <si>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</si>
  <si>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</si>
  <si>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</si>
  <si>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</si>
  <si>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</si>
  <si>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</si>
  <si>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</si>
  <si>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</si>
  <si>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</si>
  <si>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</si>
  <si>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</si>
  <si>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</si>
  <si>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</si>
  <si>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</si>
  <si>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</si>
  <si>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</si>
  <si>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</si>
  <si>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</si>
  <si>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</si>
  <si>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</si>
  <si>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</si>
  <si>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</si>
  <si>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</si>
  <si>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</si>
  <si>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</si>
  <si>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</si>
  <si>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</si>
  <si>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</si>
  <si>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</si>
  <si>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</si>
  <si>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</si>
  <si>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</si>
  <si>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Status as of 7/22/13</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</si>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</sst>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2">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29"/>
  <sheetViews>
    <sheetView tabSelected="1" workbookViewId="0">
      <pane xSplit="1" ySplit="2" topLeftCell="B3" activePane="bottomRight" state="frozen"/>
      <selection pane="topRight" activeCell="B1" sqref="B1"/>
      <selection pane="bottomLeft" activeCell="A2" sqref="A2"/>
      <selection pane="bottomRight" activeCell="B14" sqref="B14"/>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93</v>
      </c>
      <c r="B1" s="38"/>
      <c r="I1" s="19"/>
    </row>
    <row r="2" spans="1:9" s="57" customFormat="1">
      <c r="A2" s="57" t="s">
        <v>4</v>
      </c>
      <c r="B2" s="41" t="s">
        <v>90</v>
      </c>
      <c r="C2" s="57" t="s">
        <v>5</v>
      </c>
      <c r="D2" s="57" t="s">
        <v>6</v>
      </c>
      <c r="E2" s="57" t="s">
        <v>7</v>
      </c>
      <c r="F2" s="57" t="s">
        <v>62</v>
      </c>
      <c r="G2" s="57" t="s">
        <v>8</v>
      </c>
      <c r="H2" s="57" t="s">
        <v>89</v>
      </c>
      <c r="I2" s="58"/>
    </row>
    <row r="3" spans="1:9" s="15" customFormat="1">
      <c r="B3" s="38"/>
      <c r="I3" s="19"/>
    </row>
    <row r="4" spans="1:9" s="15" customFormat="1">
      <c r="A4" s="15" t="s">
        <v>106</v>
      </c>
      <c r="B4" s="38" t="s">
        <v>103</v>
      </c>
      <c r="C4" s="59">
        <f ca="1">ShopWidget!C33</f>
        <v>18.7</v>
      </c>
      <c r="D4" s="59">
        <f ca="1">ShopWidget!F33</f>
        <v>26.5</v>
      </c>
      <c r="E4" s="59">
        <f ca="1">ShopWidget!I33</f>
        <v>28.1</v>
      </c>
      <c r="F4" s="59">
        <f ca="1">ShopWidget!K33</f>
        <v>14.85</v>
      </c>
      <c r="G4" s="59">
        <f ca="1">ShopWidget!L33</f>
        <v>8.43</v>
      </c>
      <c r="H4" s="59">
        <f ca="1">ShopWidget!M33</f>
        <v>23.279999999999998</v>
      </c>
      <c r="I4" s="19" t="s">
        <v>112</v>
      </c>
    </row>
    <row r="5" spans="1:9" s="15" customFormat="1">
      <c r="A5" s="15" t="s">
        <v>146</v>
      </c>
      <c r="B5" s="38" t="s">
        <v>103</v>
      </c>
      <c r="C5" s="59">
        <f ca="1">'Saved Items'!C12</f>
        <v>1</v>
      </c>
      <c r="D5" s="59">
        <f ca="1">'Saved Items'!F12</f>
        <v>2</v>
      </c>
      <c r="E5" s="59">
        <f ca="1">'Saved Items'!I12</f>
        <v>4.3</v>
      </c>
      <c r="F5" s="59">
        <f ca="1">'Saved Items'!K12</f>
        <v>0.6</v>
      </c>
      <c r="G5" s="59">
        <f ca="1">'Saved Items'!L12</f>
        <v>1.5899999999999999</v>
      </c>
      <c r="H5" s="59">
        <f ca="1">'Saved Items'!M12</f>
        <v>2.19</v>
      </c>
      <c r="I5" s="19"/>
    </row>
    <row r="6" spans="1:9" s="15" customFormat="1">
      <c r="A6" s="15" t="s">
        <v>0</v>
      </c>
      <c r="B6" s="38" t="s">
        <v>103</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103</v>
      </c>
      <c r="C7" s="59">
        <f ca="1">'Saved Carts'!C9</f>
        <v>3.5</v>
      </c>
      <c r="D7" s="59">
        <f ca="1">'Saved Carts'!F9</f>
        <v>3</v>
      </c>
      <c r="E7" s="59">
        <f ca="1">'Saved Carts'!I9</f>
        <v>2.5</v>
      </c>
      <c r="F7" s="59">
        <f ca="1">'Saved Carts'!K9</f>
        <v>0.89999999999999991</v>
      </c>
      <c r="G7" s="59">
        <f ca="1">'Saved Carts'!L9</f>
        <v>1.05</v>
      </c>
      <c r="H7" s="59">
        <f ca="1">'Saved Carts'!M9</f>
        <v>1.95</v>
      </c>
      <c r="I7" s="19"/>
    </row>
    <row r="8" spans="1:9" s="15" customFormat="1">
      <c r="A8" s="15" t="s">
        <v>129</v>
      </c>
      <c r="B8" s="38" t="s">
        <v>103</v>
      </c>
      <c r="C8" s="59">
        <f ca="1">'Share Cart'!C13</f>
        <v>2.2999999999999998</v>
      </c>
      <c r="D8" s="59">
        <f ca="1">'Share Cart'!F13</f>
        <v>3.9</v>
      </c>
      <c r="E8" s="59">
        <f ca="1">'Share Cart'!I13</f>
        <v>4.0999999999999996</v>
      </c>
      <c r="F8" s="59">
        <f ca="1">'Share Cart'!K13</f>
        <v>1.17</v>
      </c>
      <c r="G8" s="59">
        <f ca="1">'Share Cart'!L13</f>
        <v>1.2299999999999998</v>
      </c>
      <c r="H8" s="59">
        <f ca="1">'Share Cart'!M13</f>
        <v>2.4</v>
      </c>
      <c r="I8" s="19"/>
    </row>
    <row r="9" spans="1:9" s="15" customFormat="1">
      <c r="A9" s="15" t="s">
        <v>2</v>
      </c>
      <c r="B9" s="38" t="s">
        <v>103</v>
      </c>
      <c r="C9" s="59">
        <f ca="1">'Active Cart'!C25</f>
        <v>19.899999999999999</v>
      </c>
      <c r="D9" s="59">
        <f ca="1">'Active Cart'!F25</f>
        <v>19.100000000000001</v>
      </c>
      <c r="E9" s="59">
        <f ca="1">'Active Cart'!I25</f>
        <v>19.200000000000003</v>
      </c>
      <c r="F9" s="59">
        <f ca="1">'Active Cart'!K25</f>
        <v>5.73</v>
      </c>
      <c r="G9" s="59">
        <f ca="1">'Active Cart'!L25</f>
        <v>6.8999999999999995</v>
      </c>
      <c r="H9" s="59">
        <f ca="1">'Active Cart'!M25</f>
        <v>12.63</v>
      </c>
      <c r="I9" s="19"/>
    </row>
    <row r="10" spans="1:9" s="15" customFormat="1">
      <c r="A10" s="15" t="s">
        <v>165</v>
      </c>
      <c r="B10" s="38" t="s">
        <v>103</v>
      </c>
      <c r="C10" s="59">
        <f ca="1">Checkout!C11</f>
        <v>13.5</v>
      </c>
      <c r="D10" s="59">
        <f ca="1">Checkout!F11</f>
        <v>22</v>
      </c>
      <c r="E10" s="59">
        <f ca="1">Checkout!I11</f>
        <v>6</v>
      </c>
      <c r="F10" s="59">
        <f ca="1">Checkout!K11</f>
        <v>6.6</v>
      </c>
      <c r="G10" s="59">
        <f ca="1">Checkout!L11</f>
        <v>1.7999999999999998</v>
      </c>
      <c r="H10" s="59">
        <f ca="1">Checkout!M11</f>
        <v>8.4</v>
      </c>
      <c r="I10" s="19"/>
    </row>
    <row r="11" spans="1:9" s="15" customFormat="1">
      <c r="A11" s="15" t="s">
        <v>11</v>
      </c>
      <c r="B11" s="38" t="s">
        <v>118</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118</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118</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178</v>
      </c>
      <c r="B14" s="38"/>
      <c r="C14" s="59">
        <v>0</v>
      </c>
      <c r="D14" s="59">
        <v>0</v>
      </c>
      <c r="E14" s="59">
        <v>1</v>
      </c>
      <c r="F14" s="59">
        <v>0</v>
      </c>
      <c r="G14" s="59">
        <v>0</v>
      </c>
      <c r="H14" s="59">
        <v>0</v>
      </c>
      <c r="I14" s="19" t="s">
        <v>177</v>
      </c>
    </row>
    <row r="15" spans="1:9" s="15" customFormat="1" ht="30">
      <c r="A15" s="15" t="s">
        <v>13</v>
      </c>
      <c r="B15" s="38"/>
      <c r="C15" s="59">
        <v>0</v>
      </c>
      <c r="D15" s="59">
        <v>0</v>
      </c>
      <c r="E15" s="59">
        <v>0</v>
      </c>
      <c r="F15" s="59">
        <v>0</v>
      </c>
      <c r="G15" s="59">
        <v>0</v>
      </c>
      <c r="H15" s="59">
        <v>0</v>
      </c>
      <c r="I15" s="19" t="s">
        <v>179</v>
      </c>
    </row>
    <row r="16" spans="1:9" s="4" customFormat="1" ht="45">
      <c r="A16" s="15" t="s">
        <v>16</v>
      </c>
      <c r="B16" s="38"/>
      <c r="C16" s="59">
        <v>8</v>
      </c>
      <c r="D16" s="59">
        <v>4</v>
      </c>
      <c r="E16" s="59">
        <v>8</v>
      </c>
      <c r="F16" s="59">
        <v>3</v>
      </c>
      <c r="G16" s="59">
        <v>3</v>
      </c>
      <c r="H16" s="59">
        <v>3</v>
      </c>
      <c r="I16" s="19" t="s">
        <v>180</v>
      </c>
    </row>
    <row r="17" spans="1:9" s="4" customFormat="1">
      <c r="A17" s="4" t="s">
        <v>12</v>
      </c>
      <c r="B17" s="12" t="s">
        <v>118</v>
      </c>
      <c r="C17" s="4">
        <f ca="1">CEWeb!C11</f>
        <v>20</v>
      </c>
      <c r="D17" s="4">
        <f ca="1">CEWeb!F11</f>
        <v>16</v>
      </c>
      <c r="E17" s="4">
        <f ca="1">CEWeb!I11</f>
        <v>17</v>
      </c>
      <c r="F17" s="4">
        <f ca="1">CEWeb!K11</f>
        <v>4.8</v>
      </c>
      <c r="G17" s="4">
        <f ca="1">CEWeb!L11</f>
        <v>5.0999999999999996</v>
      </c>
      <c r="H17" s="4">
        <f ca="1">CEWeb!M11</f>
        <v>9.9</v>
      </c>
      <c r="I17" s="5"/>
    </row>
    <row r="18" spans="1:9">
      <c r="A18" s="4" t="s">
        <v>15</v>
      </c>
      <c r="B18" s="12" t="s">
        <v>118</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187</v>
      </c>
    </row>
    <row r="20" spans="1:9" s="4" customFormat="1" ht="60">
      <c r="A20" s="4" t="s">
        <v>14</v>
      </c>
      <c r="B20" s="12"/>
      <c r="C20" s="7">
        <v>3</v>
      </c>
      <c r="D20" s="7">
        <v>4</v>
      </c>
      <c r="E20" s="7">
        <v>4</v>
      </c>
      <c r="F20" s="7">
        <v>2</v>
      </c>
      <c r="G20" s="7">
        <v>2</v>
      </c>
      <c r="H20" s="7">
        <v>2</v>
      </c>
      <c r="I20" s="5" t="s">
        <v>188</v>
      </c>
    </row>
    <row r="21" spans="1:9" s="4" customFormat="1">
      <c r="B21" s="12"/>
      <c r="C21" s="7"/>
      <c r="D21" s="7"/>
      <c r="E21" s="7"/>
      <c r="F21" s="7"/>
      <c r="G21" s="7"/>
      <c r="H21" s="7"/>
      <c r="I21" s="5"/>
    </row>
    <row r="22" spans="1:9">
      <c r="A22" t="s">
        <v>18</v>
      </c>
      <c r="C22" s="6">
        <f t="shared" ref="C22:H22" si="0">SUM(C4:C21)</f>
        <v>127.9</v>
      </c>
      <c r="D22" s="6">
        <f t="shared" si="0"/>
        <v>146</v>
      </c>
      <c r="E22" s="6">
        <f t="shared" si="0"/>
        <v>112.6</v>
      </c>
      <c r="F22" s="6">
        <f t="shared" si="0"/>
        <v>54.4</v>
      </c>
      <c r="G22" s="6">
        <f t="shared" si="0"/>
        <v>38.019999999999996</v>
      </c>
      <c r="H22" s="6">
        <f t="shared" si="0"/>
        <v>85.42</v>
      </c>
    </row>
    <row r="23" spans="1:9">
      <c r="A23">
        <v>0</v>
      </c>
      <c r="C23" s="6">
        <v>2</v>
      </c>
      <c r="D23" s="6">
        <v>2.4</v>
      </c>
      <c r="E23" s="6">
        <v>1.6</v>
      </c>
      <c r="F23" s="6">
        <v>2.4</v>
      </c>
      <c r="G23" s="6">
        <v>1.6</v>
      </c>
      <c r="H23" s="8" t="s">
        <v>68</v>
      </c>
    </row>
    <row r="24" spans="1:9">
      <c r="A24" t="s">
        <v>17</v>
      </c>
      <c r="C24" s="6">
        <f>(((C22/C23)+0.49)/5)</f>
        <v>12.888</v>
      </c>
      <c r="D24" s="6">
        <f>(((D22/D23)+0.49)/5)</f>
        <v>12.264666666666667</v>
      </c>
      <c r="E24" s="6">
        <f>(((E22/E23)+0.49)/5)</f>
        <v>14.172999999999996</v>
      </c>
      <c r="F24" s="6">
        <f>(((F22/F23)+0.49)/5)</f>
        <v>4.6313333333333331</v>
      </c>
      <c r="G24" s="6">
        <f>(((G22/G23)+0.49)/5)</f>
        <v>4.8504999999999985</v>
      </c>
      <c r="H24" s="9" t="s">
        <v>69</v>
      </c>
    </row>
    <row r="25" spans="1:9">
      <c r="A25" t="s">
        <v>19</v>
      </c>
      <c r="C25" s="2">
        <f ca="1">TODAY()+(C24*7)</f>
        <v>41588.216</v>
      </c>
      <c r="D25" s="2">
        <f ca="1">TODAY()+(D24*7)</f>
        <v>41583.852666666666</v>
      </c>
      <c r="E25" s="2">
        <f ca="1">TODAY()+(E24*7)</f>
        <v>41597.211000000003</v>
      </c>
      <c r="F25" s="2">
        <f ca="1">D25+(F24*7)</f>
        <v>41616.271999999997</v>
      </c>
      <c r="G25" s="2">
        <f ca="1">E25+(G24*7)</f>
        <v>41631.164500000006</v>
      </c>
      <c r="H25" s="3" t="s">
        <v>67</v>
      </c>
    </row>
    <row r="27" spans="1:9">
      <c r="A27" t="s">
        <v>130</v>
      </c>
      <c r="C27" s="2">
        <v>41584</v>
      </c>
      <c r="D27" s="2">
        <v>41579</v>
      </c>
      <c r="E27" s="2">
        <v>41593</v>
      </c>
      <c r="F27" s="2">
        <v>41612</v>
      </c>
      <c r="G27" s="2">
        <v>41627</v>
      </c>
    </row>
    <row r="28" spans="1:9" ht="15.75" customHeight="1"/>
    <row r="29" spans="1:9">
      <c r="A29" t="s">
        <v>116</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35" sqref="A35"/>
    </sheetView>
  </sheetViews>
  <sheetFormatPr defaultColWidth="19" defaultRowHeight="1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102" t="s">
        <v>189</v>
      </c>
      <c r="B4" s="78">
        <v>3</v>
      </c>
      <c r="C4" s="68">
        <v>3</v>
      </c>
      <c r="D4" s="34" t="s">
        <v>122</v>
      </c>
      <c r="E4" s="78">
        <v>6</v>
      </c>
      <c r="F4" s="68">
        <v>6</v>
      </c>
      <c r="G4" s="34"/>
      <c r="H4" s="78">
        <v>5</v>
      </c>
      <c r="I4" s="68">
        <v>5</v>
      </c>
      <c r="J4" s="34"/>
      <c r="K4" s="78"/>
      <c r="L4" s="34"/>
      <c r="M4" s="23"/>
      <c r="N4" s="23"/>
      <c r="O4" s="28" t="s">
        <v>192</v>
      </c>
    </row>
    <row r="5" spans="1:15" s="28" customFormat="1">
      <c r="A5" s="102" t="s">
        <v>193</v>
      </c>
      <c r="B5" s="78">
        <v>3</v>
      </c>
      <c r="C5" s="68">
        <v>3</v>
      </c>
      <c r="D5" s="34" t="s">
        <v>114</v>
      </c>
      <c r="E5" s="78">
        <v>1</v>
      </c>
      <c r="F5" s="68">
        <v>1</v>
      </c>
      <c r="G5" s="34"/>
      <c r="H5" s="78">
        <v>4</v>
      </c>
      <c r="I5" s="68">
        <v>4</v>
      </c>
      <c r="J5" s="34"/>
      <c r="K5" s="78"/>
      <c r="L5" s="34"/>
      <c r="M5" s="23"/>
      <c r="N5" s="23"/>
      <c r="O5" s="28" t="s">
        <v>194</v>
      </c>
    </row>
    <row r="6" spans="1:15" s="28" customFormat="1">
      <c r="A6" s="103" t="s">
        <v>190</v>
      </c>
      <c r="B6" s="78">
        <v>4</v>
      </c>
      <c r="C6" s="68">
        <v>4</v>
      </c>
      <c r="D6" s="34" t="s">
        <v>150</v>
      </c>
      <c r="E6" s="78">
        <v>4</v>
      </c>
      <c r="F6" s="68">
        <v>4</v>
      </c>
      <c r="G6" s="34"/>
      <c r="H6" s="78">
        <v>0</v>
      </c>
      <c r="I6" s="68">
        <v>0</v>
      </c>
      <c r="J6" s="34"/>
      <c r="K6" s="78"/>
      <c r="L6" s="34"/>
      <c r="M6" s="23"/>
      <c r="N6" s="23"/>
      <c r="O6" s="28" t="s">
        <v>191</v>
      </c>
    </row>
    <row r="7" spans="1:15" s="28" customFormat="1">
      <c r="A7" s="103" t="s">
        <v>195</v>
      </c>
      <c r="B7" s="78">
        <v>7</v>
      </c>
      <c r="C7" s="68">
        <v>7</v>
      </c>
      <c r="D7" s="34" t="s">
        <v>198</v>
      </c>
      <c r="E7" s="78">
        <v>0</v>
      </c>
      <c r="F7" s="68">
        <v>0</v>
      </c>
      <c r="G7" s="34"/>
      <c r="H7" s="78">
        <v>5</v>
      </c>
      <c r="I7" s="68">
        <v>5</v>
      </c>
      <c r="J7" s="34"/>
      <c r="K7" s="78"/>
      <c r="L7" s="34"/>
      <c r="M7" s="23"/>
      <c r="N7" s="23"/>
      <c r="O7" s="28" t="s">
        <v>196</v>
      </c>
    </row>
    <row r="8" spans="1:15" s="17" customFormat="1">
      <c r="A8" s="146" t="s">
        <v>197</v>
      </c>
      <c r="B8" s="87">
        <v>3</v>
      </c>
      <c r="C8" s="145">
        <v>3</v>
      </c>
      <c r="D8" s="38" t="s">
        <v>122</v>
      </c>
      <c r="E8" s="87">
        <v>5</v>
      </c>
      <c r="F8" s="145">
        <v>5</v>
      </c>
      <c r="G8" s="38"/>
      <c r="H8" s="87">
        <v>3</v>
      </c>
      <c r="I8" s="145">
        <v>3</v>
      </c>
      <c r="J8" s="38"/>
      <c r="K8" s="87"/>
      <c r="L8" s="38"/>
      <c r="M8" s="61"/>
      <c r="N8" s="61"/>
    </row>
    <row r="9" spans="1:15" s="17" customFormat="1">
      <c r="A9" s="146"/>
      <c r="B9" s="87"/>
      <c r="C9" s="145"/>
      <c r="D9" s="38"/>
      <c r="E9" s="87"/>
      <c r="F9" s="145"/>
      <c r="G9" s="38"/>
      <c r="H9" s="87"/>
      <c r="I9" s="145"/>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104</v>
      </c>
      <c r="B11" s="87">
        <f>SUM(B4:B10)</f>
        <v>20</v>
      </c>
      <c r="C11" s="17">
        <f>SUM(C4:C10)</f>
        <v>20</v>
      </c>
      <c r="E11" s="87">
        <f>SUM(E4:E10)</f>
        <v>16</v>
      </c>
      <c r="F11" s="17">
        <f>SUM(F4:F10)</f>
        <v>16</v>
      </c>
      <c r="H11" s="87">
        <f>SUM(H4:H10)</f>
        <v>17</v>
      </c>
      <c r="I11" s="17">
        <f>SUM(I4:I10)</f>
        <v>17</v>
      </c>
      <c r="K11" s="87">
        <f>E11*B13</f>
        <v>4.8</v>
      </c>
      <c r="L11" s="38">
        <f>H11*B13</f>
        <v>5.0999999999999996</v>
      </c>
      <c r="M11" s="61">
        <f>(E11+H11)*B14</f>
        <v>9.9</v>
      </c>
      <c r="O11" s="61" t="s">
        <v>163</v>
      </c>
    </row>
    <row r="13" spans="1:15">
      <c r="A13" s="105" t="s">
        <v>38</v>
      </c>
      <c r="B13" s="87">
        <v>0.3</v>
      </c>
    </row>
    <row r="14" spans="1:15">
      <c r="A14" s="105"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6"/>
  <sheetViews>
    <sheetView workbookViewId="0">
      <selection activeCell="O40" sqref="O40"/>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48" t="s">
        <v>5</v>
      </c>
      <c r="C1" s="148"/>
      <c r="D1" s="148"/>
      <c r="E1" s="148" t="s">
        <v>6</v>
      </c>
      <c r="F1" s="148"/>
      <c r="G1" s="148"/>
      <c r="H1" s="148" t="s">
        <v>7</v>
      </c>
      <c r="I1" s="148"/>
      <c r="J1" s="148"/>
      <c r="K1" s="148" t="s">
        <v>99</v>
      </c>
      <c r="L1" s="148"/>
      <c r="M1" s="42" t="s">
        <v>101</v>
      </c>
      <c r="N1" s="44"/>
      <c r="O1" s="49" t="s">
        <v>91</v>
      </c>
    </row>
    <row r="2" spans="1:15" s="13" customFormat="1">
      <c r="A2" s="31"/>
      <c r="B2" s="13" t="s">
        <v>97</v>
      </c>
      <c r="C2" s="13" t="s">
        <v>98</v>
      </c>
      <c r="D2" s="31" t="s">
        <v>94</v>
      </c>
      <c r="E2" s="13" t="s">
        <v>97</v>
      </c>
      <c r="F2" s="13" t="s">
        <v>98</v>
      </c>
      <c r="G2" s="31" t="s">
        <v>94</v>
      </c>
      <c r="H2" s="13" t="s">
        <v>97</v>
      </c>
      <c r="I2" s="13" t="s">
        <v>98</v>
      </c>
      <c r="J2" s="31" t="s">
        <v>94</v>
      </c>
      <c r="K2" s="13" t="s">
        <v>6</v>
      </c>
      <c r="L2" s="31" t="s">
        <v>7</v>
      </c>
      <c r="M2" s="42"/>
      <c r="N2" s="44"/>
      <c r="O2" s="50"/>
    </row>
    <row r="3" spans="1:15" s="26" customFormat="1">
      <c r="A3" s="32" t="s">
        <v>93</v>
      </c>
      <c r="C3" s="27"/>
      <c r="D3" s="32"/>
      <c r="F3" s="27"/>
      <c r="G3" s="32"/>
      <c r="I3" s="27"/>
      <c r="J3" s="32"/>
      <c r="L3" s="32"/>
      <c r="M3" s="43"/>
      <c r="N3" s="45"/>
      <c r="O3" s="51"/>
    </row>
    <row r="4" spans="1:15" s="137" customFormat="1">
      <c r="A4" s="136"/>
      <c r="C4" s="138"/>
      <c r="D4" s="136"/>
      <c r="F4" s="138"/>
      <c r="G4" s="136"/>
      <c r="I4" s="138"/>
      <c r="J4" s="136"/>
      <c r="L4" s="136"/>
      <c r="M4" s="139"/>
      <c r="N4" s="140"/>
      <c r="O4" s="52"/>
    </row>
    <row r="5" spans="1:15" s="21" customFormat="1">
      <c r="A5" s="136" t="s">
        <v>175</v>
      </c>
      <c r="B5" s="21">
        <v>2</v>
      </c>
      <c r="C5" s="67">
        <v>2</v>
      </c>
      <c r="D5" s="39" t="s">
        <v>114</v>
      </c>
      <c r="F5" s="133"/>
      <c r="G5" s="39"/>
      <c r="H5" s="21">
        <v>5</v>
      </c>
      <c r="I5" s="67">
        <v>5</v>
      </c>
      <c r="J5" s="39" t="s">
        <v>96</v>
      </c>
      <c r="L5" s="33"/>
      <c r="M5" s="33"/>
      <c r="N5" s="46"/>
      <c r="O5" s="52" t="s">
        <v>111</v>
      </c>
    </row>
    <row r="6" spans="1:15" s="21" customFormat="1">
      <c r="A6" s="33" t="s">
        <v>127</v>
      </c>
      <c r="C6" s="67">
        <v>0</v>
      </c>
      <c r="D6" s="39" t="s">
        <v>122</v>
      </c>
      <c r="E6" s="21">
        <v>5</v>
      </c>
      <c r="F6" s="133">
        <v>0</v>
      </c>
      <c r="G6" s="39" t="s">
        <v>105</v>
      </c>
      <c r="H6" s="21">
        <v>1</v>
      </c>
      <c r="I6" s="67">
        <v>1</v>
      </c>
      <c r="J6" s="39" t="s">
        <v>96</v>
      </c>
      <c r="L6" s="33"/>
      <c r="M6" s="33"/>
      <c r="N6" s="46"/>
      <c r="O6" s="52" t="s">
        <v>111</v>
      </c>
    </row>
    <row r="7" spans="1:15" s="21" customFormat="1">
      <c r="A7" s="33" t="s">
        <v>128</v>
      </c>
      <c r="C7" s="67">
        <v>0</v>
      </c>
      <c r="D7" s="39" t="s">
        <v>122</v>
      </c>
      <c r="E7" s="21">
        <v>2</v>
      </c>
      <c r="F7" s="133">
        <v>0</v>
      </c>
      <c r="G7" s="39" t="s">
        <v>105</v>
      </c>
      <c r="I7" s="67"/>
      <c r="J7" s="39"/>
      <c r="L7" s="33"/>
      <c r="M7" s="33"/>
      <c r="N7" s="46"/>
      <c r="O7" s="52"/>
    </row>
    <row r="8" spans="1:15" s="21" customFormat="1">
      <c r="A8" s="33" t="s">
        <v>92</v>
      </c>
      <c r="B8" s="21">
        <v>0.5</v>
      </c>
      <c r="C8" s="67">
        <v>0.5</v>
      </c>
      <c r="D8" s="39" t="s">
        <v>114</v>
      </c>
      <c r="E8" s="21">
        <v>0.5</v>
      </c>
      <c r="F8" s="133">
        <v>0.5</v>
      </c>
      <c r="G8" s="39" t="s">
        <v>109</v>
      </c>
      <c r="H8" s="21">
        <v>0.5</v>
      </c>
      <c r="I8" s="67">
        <v>0.5</v>
      </c>
      <c r="J8" s="39" t="s">
        <v>96</v>
      </c>
      <c r="L8" s="33"/>
      <c r="M8" s="33"/>
      <c r="N8" s="46"/>
      <c r="O8" s="52" t="s">
        <v>100</v>
      </c>
    </row>
    <row r="9" spans="1:15" s="21" customFormat="1">
      <c r="A9" s="33" t="s">
        <v>95</v>
      </c>
      <c r="C9" s="67"/>
      <c r="D9" s="39"/>
      <c r="F9" s="133"/>
      <c r="G9" s="39"/>
      <c r="H9" s="21">
        <v>1</v>
      </c>
      <c r="I9" s="67">
        <v>1</v>
      </c>
      <c r="J9" s="39" t="s">
        <v>96</v>
      </c>
      <c r="L9" s="33"/>
      <c r="M9" s="33"/>
      <c r="N9" s="46"/>
      <c r="O9" s="52" t="s">
        <v>108</v>
      </c>
    </row>
    <row r="10" spans="1:15" s="28" customFormat="1">
      <c r="A10" s="34" t="s">
        <v>3</v>
      </c>
      <c r="B10" s="28">
        <v>1</v>
      </c>
      <c r="C10" s="68">
        <v>1</v>
      </c>
      <c r="D10" s="40" t="s">
        <v>113</v>
      </c>
      <c r="E10" s="28">
        <v>2</v>
      </c>
      <c r="F10" s="134">
        <v>2</v>
      </c>
      <c r="G10" s="40" t="s">
        <v>109</v>
      </c>
      <c r="H10" s="28">
        <v>5</v>
      </c>
      <c r="I10" s="68">
        <v>5</v>
      </c>
      <c r="J10" s="40" t="s">
        <v>96</v>
      </c>
      <c r="L10" s="34"/>
      <c r="M10" s="34"/>
      <c r="N10" s="24"/>
      <c r="O10" s="53" t="s">
        <v>115</v>
      </c>
    </row>
    <row r="11" spans="1:15" s="28" customFormat="1">
      <c r="A11" s="34" t="s">
        <v>124</v>
      </c>
      <c r="B11" s="28">
        <v>2</v>
      </c>
      <c r="C11" s="68">
        <v>0</v>
      </c>
      <c r="D11" s="40" t="s">
        <v>114</v>
      </c>
      <c r="E11" s="28">
        <v>1</v>
      </c>
      <c r="F11" s="134">
        <v>0</v>
      </c>
      <c r="G11" s="40" t="s">
        <v>110</v>
      </c>
      <c r="I11" s="68"/>
      <c r="J11" s="40"/>
      <c r="L11" s="34"/>
      <c r="M11" s="34"/>
      <c r="N11" s="24"/>
      <c r="O11" s="53"/>
    </row>
    <row r="12" spans="1:15" s="28" customFormat="1">
      <c r="A12" s="34" t="s">
        <v>125</v>
      </c>
      <c r="B12" s="29">
        <v>0</v>
      </c>
      <c r="C12" s="68">
        <v>0</v>
      </c>
      <c r="D12" s="40" t="s">
        <v>114</v>
      </c>
      <c r="E12" s="28">
        <v>6</v>
      </c>
      <c r="F12" s="134">
        <v>2</v>
      </c>
      <c r="G12" s="40" t="s">
        <v>110</v>
      </c>
      <c r="I12" s="68"/>
      <c r="J12" s="40"/>
      <c r="L12" s="34"/>
      <c r="M12" s="34"/>
      <c r="N12" s="24"/>
      <c r="O12" s="53" t="s">
        <v>170</v>
      </c>
    </row>
    <row r="13" spans="1:15" s="28" customFormat="1">
      <c r="A13" s="34" t="s">
        <v>126</v>
      </c>
      <c r="B13" s="29">
        <v>1</v>
      </c>
      <c r="C13" s="68">
        <v>0</v>
      </c>
      <c r="D13" s="40" t="s">
        <v>113</v>
      </c>
      <c r="E13" s="28">
        <v>5</v>
      </c>
      <c r="F13" s="134" t="s">
        <v>116</v>
      </c>
      <c r="G13" s="40" t="s">
        <v>110</v>
      </c>
      <c r="I13" s="68"/>
      <c r="J13" s="40"/>
      <c r="L13" s="34"/>
      <c r="M13" s="34"/>
      <c r="N13" s="24"/>
      <c r="O13" s="53" t="s">
        <v>123</v>
      </c>
    </row>
    <row r="14" spans="1:15" s="28" customFormat="1">
      <c r="A14" s="34" t="s">
        <v>199</v>
      </c>
      <c r="B14" s="29"/>
      <c r="C14" s="68"/>
      <c r="D14" s="40" t="s">
        <v>122</v>
      </c>
      <c r="F14" s="134"/>
      <c r="G14" s="40"/>
      <c r="I14" s="68"/>
      <c r="J14" s="40"/>
      <c r="L14" s="34"/>
      <c r="M14" s="34"/>
      <c r="N14" s="24"/>
      <c r="O14" s="53" t="s">
        <v>200</v>
      </c>
    </row>
    <row r="15" spans="1:15" s="28" customFormat="1">
      <c r="A15" s="34" t="s">
        <v>201</v>
      </c>
      <c r="B15" s="29"/>
      <c r="C15" s="68"/>
      <c r="D15" s="40"/>
      <c r="F15" s="134"/>
      <c r="G15" s="40"/>
      <c r="I15" s="68"/>
      <c r="J15" s="40"/>
      <c r="L15" s="34"/>
      <c r="M15" s="34"/>
      <c r="N15" s="24"/>
      <c r="O15" s="53"/>
    </row>
    <row r="16" spans="1:15" s="28" customFormat="1">
      <c r="A16" s="34" t="s">
        <v>119</v>
      </c>
      <c r="C16" s="68"/>
      <c r="D16" s="40" t="s">
        <v>122</v>
      </c>
      <c r="E16" s="28">
        <v>7</v>
      </c>
      <c r="F16" s="134">
        <v>4</v>
      </c>
      <c r="G16" s="40" t="s">
        <v>109</v>
      </c>
      <c r="I16" s="68"/>
      <c r="J16" s="40"/>
      <c r="L16" s="34"/>
      <c r="M16" s="34"/>
      <c r="N16" s="24"/>
      <c r="O16" s="53"/>
    </row>
    <row r="17" spans="1:15" s="28" customFormat="1">
      <c r="A17" s="34" t="s">
        <v>121</v>
      </c>
      <c r="C17" s="68"/>
      <c r="D17" s="40" t="s">
        <v>114</v>
      </c>
      <c r="E17" s="28">
        <v>2</v>
      </c>
      <c r="F17" s="134">
        <v>2</v>
      </c>
      <c r="G17" s="40" t="s">
        <v>109</v>
      </c>
      <c r="I17" s="68"/>
      <c r="J17" s="40"/>
      <c r="L17" s="34"/>
      <c r="M17" s="34"/>
      <c r="N17" s="24"/>
      <c r="O17" s="53"/>
    </row>
    <row r="18" spans="1:15" s="28" customFormat="1">
      <c r="A18" s="34" t="s">
        <v>120</v>
      </c>
      <c r="C18" s="68"/>
      <c r="D18" s="40" t="s">
        <v>114</v>
      </c>
      <c r="E18" s="28">
        <v>2</v>
      </c>
      <c r="F18" s="134">
        <v>2</v>
      </c>
      <c r="G18" s="40" t="s">
        <v>109</v>
      </c>
      <c r="I18" s="68"/>
      <c r="J18" s="40"/>
      <c r="L18" s="34"/>
      <c r="M18" s="34"/>
      <c r="N18" s="24"/>
      <c r="O18" s="53"/>
    </row>
    <row r="19" spans="1:15" s="21" customFormat="1">
      <c r="A19" s="33" t="s">
        <v>202</v>
      </c>
      <c r="B19" s="21">
        <v>6</v>
      </c>
      <c r="C19" s="67">
        <v>2</v>
      </c>
      <c r="D19" s="39" t="s">
        <v>122</v>
      </c>
      <c r="F19" s="133"/>
      <c r="G19" s="39"/>
      <c r="I19" s="67"/>
      <c r="J19" s="39"/>
      <c r="L19" s="33"/>
      <c r="M19" s="33"/>
      <c r="N19" s="46"/>
      <c r="O19" s="52" t="s">
        <v>203</v>
      </c>
    </row>
    <row r="20" spans="1:15" s="28" customFormat="1">
      <c r="A20" s="35" t="s">
        <v>136</v>
      </c>
      <c r="C20" s="68"/>
      <c r="D20" s="40"/>
      <c r="F20" s="134"/>
      <c r="G20" s="40"/>
      <c r="H20" s="28">
        <v>0.1</v>
      </c>
      <c r="I20" s="68">
        <v>0.1</v>
      </c>
      <c r="J20" s="40" t="s">
        <v>137</v>
      </c>
      <c r="L20" s="34"/>
      <c r="M20" s="34"/>
      <c r="N20" s="24"/>
      <c r="O20" s="53"/>
    </row>
    <row r="21" spans="1:15" s="21" customFormat="1">
      <c r="A21" s="36" t="s">
        <v>138</v>
      </c>
      <c r="C21" s="67"/>
      <c r="D21" s="39"/>
      <c r="F21" s="133"/>
      <c r="G21" s="39"/>
      <c r="H21" s="21">
        <v>0.5</v>
      </c>
      <c r="I21" s="67">
        <v>0.5</v>
      </c>
      <c r="J21" s="39" t="s">
        <v>137</v>
      </c>
      <c r="L21" s="33"/>
      <c r="M21" s="33"/>
      <c r="N21" s="46"/>
      <c r="O21" s="52"/>
    </row>
    <row r="22" spans="1:15" s="21" customFormat="1">
      <c r="A22" s="36" t="s">
        <v>139</v>
      </c>
      <c r="C22" s="67"/>
      <c r="D22" s="39"/>
      <c r="F22" s="133"/>
      <c r="G22" s="39"/>
      <c r="H22" s="21">
        <v>0.5</v>
      </c>
      <c r="I22" s="67">
        <v>0.5</v>
      </c>
      <c r="J22" s="39" t="s">
        <v>137</v>
      </c>
      <c r="L22" s="33"/>
      <c r="M22" s="33"/>
      <c r="N22" s="46"/>
      <c r="O22" s="52" t="s">
        <v>172</v>
      </c>
    </row>
    <row r="23" spans="1:15" s="21" customFormat="1">
      <c r="A23" s="36" t="s">
        <v>140</v>
      </c>
      <c r="B23" s="21">
        <v>0.2</v>
      </c>
      <c r="C23" s="67">
        <v>0.2</v>
      </c>
      <c r="D23" s="39" t="s">
        <v>114</v>
      </c>
      <c r="F23" s="133"/>
      <c r="G23" s="39" t="s">
        <v>107</v>
      </c>
      <c r="I23" s="67"/>
      <c r="J23" s="39"/>
      <c r="L23" s="33"/>
      <c r="M23" s="33"/>
      <c r="N23" s="46"/>
      <c r="O23" s="52"/>
    </row>
    <row r="24" spans="1:15" s="21" customFormat="1">
      <c r="A24" s="36" t="s">
        <v>151</v>
      </c>
      <c r="C24" s="67"/>
      <c r="D24" s="39"/>
      <c r="E24" s="21">
        <v>2</v>
      </c>
      <c r="F24" s="133">
        <v>2</v>
      </c>
      <c r="G24" s="39" t="s">
        <v>105</v>
      </c>
      <c r="H24" s="22">
        <v>2</v>
      </c>
      <c r="I24" s="67">
        <v>2</v>
      </c>
      <c r="J24" s="39" t="s">
        <v>96</v>
      </c>
      <c r="L24" s="33"/>
      <c r="M24" s="33"/>
      <c r="N24" s="46"/>
      <c r="O24" s="54" t="s">
        <v>152</v>
      </c>
    </row>
    <row r="25" spans="1:15" s="21" customFormat="1">
      <c r="A25" s="33" t="s">
        <v>70</v>
      </c>
      <c r="B25" s="21">
        <v>1</v>
      </c>
      <c r="C25" s="67">
        <v>1</v>
      </c>
      <c r="D25" s="39" t="s">
        <v>122</v>
      </c>
      <c r="E25" s="21">
        <v>3</v>
      </c>
      <c r="F25" s="133">
        <v>3</v>
      </c>
      <c r="G25" s="39" t="s">
        <v>107</v>
      </c>
      <c r="H25" s="22"/>
      <c r="I25" s="67"/>
      <c r="J25" s="39"/>
      <c r="L25" s="33"/>
      <c r="M25" s="33"/>
      <c r="N25" s="46" t="s">
        <v>162</v>
      </c>
      <c r="O25" s="54" t="s">
        <v>71</v>
      </c>
    </row>
    <row r="26" spans="1:15" s="21" customFormat="1">
      <c r="A26" s="33" t="s">
        <v>160</v>
      </c>
      <c r="B26" s="21">
        <v>5</v>
      </c>
      <c r="C26" s="67">
        <v>5</v>
      </c>
      <c r="D26" s="39" t="s">
        <v>150</v>
      </c>
      <c r="E26" s="21">
        <v>4</v>
      </c>
      <c r="F26" s="133">
        <v>4</v>
      </c>
      <c r="G26" s="39" t="s">
        <v>107</v>
      </c>
      <c r="H26" s="22">
        <v>4</v>
      </c>
      <c r="I26" s="67">
        <v>4</v>
      </c>
      <c r="J26" s="39" t="s">
        <v>107</v>
      </c>
      <c r="L26" s="33"/>
      <c r="M26" s="33"/>
      <c r="N26" s="46" t="s">
        <v>162</v>
      </c>
      <c r="O26" s="54" t="s">
        <v>59</v>
      </c>
    </row>
    <row r="27" spans="1:15" s="28" customFormat="1">
      <c r="A27" s="34" t="s">
        <v>173</v>
      </c>
      <c r="B27" s="28">
        <v>0</v>
      </c>
      <c r="C27" s="68">
        <v>0</v>
      </c>
      <c r="D27" s="40" t="s">
        <v>150</v>
      </c>
      <c r="E27" s="28">
        <v>0</v>
      </c>
      <c r="F27" s="68">
        <v>0</v>
      </c>
      <c r="G27" s="40"/>
      <c r="H27" s="29">
        <v>0.5</v>
      </c>
      <c r="I27" s="68">
        <v>0.5</v>
      </c>
      <c r="J27" s="40"/>
      <c r="L27" s="34"/>
      <c r="M27" s="34"/>
      <c r="N27" s="24"/>
      <c r="O27" s="55" t="s">
        <v>174</v>
      </c>
    </row>
    <row r="28" spans="1:15" s="28" customFormat="1">
      <c r="A28" s="34" t="s">
        <v>182</v>
      </c>
      <c r="B28" s="28">
        <v>4</v>
      </c>
      <c r="C28" s="68">
        <v>4</v>
      </c>
      <c r="D28" s="40" t="s">
        <v>150</v>
      </c>
      <c r="E28" s="28">
        <v>4</v>
      </c>
      <c r="F28" s="68">
        <v>4</v>
      </c>
      <c r="G28" s="40" t="s">
        <v>109</v>
      </c>
      <c r="H28" s="29">
        <v>2</v>
      </c>
      <c r="I28" s="68">
        <v>2</v>
      </c>
      <c r="J28" s="40"/>
      <c r="L28" s="34"/>
      <c r="M28" s="34"/>
      <c r="N28" s="24"/>
      <c r="O28" s="55" t="s">
        <v>183</v>
      </c>
    </row>
    <row r="29" spans="1:15" s="28" customFormat="1">
      <c r="A29" s="34" t="s">
        <v>184</v>
      </c>
      <c r="B29" s="28">
        <v>2</v>
      </c>
      <c r="C29" s="68">
        <v>2</v>
      </c>
      <c r="D29" s="40" t="s">
        <v>114</v>
      </c>
      <c r="E29" s="28">
        <v>1</v>
      </c>
      <c r="F29" s="68">
        <v>1</v>
      </c>
      <c r="G29" s="40" t="s">
        <v>109</v>
      </c>
      <c r="H29" s="29">
        <v>4</v>
      </c>
      <c r="I29" s="68">
        <v>4</v>
      </c>
      <c r="J29" s="40"/>
      <c r="L29" s="34"/>
      <c r="M29" s="34"/>
      <c r="N29" s="24"/>
      <c r="O29" s="55"/>
    </row>
    <row r="30" spans="1:15" s="28" customFormat="1">
      <c r="A30" s="34" t="s">
        <v>185</v>
      </c>
      <c r="B30" s="28">
        <v>3</v>
      </c>
      <c r="C30" s="68">
        <v>0</v>
      </c>
      <c r="D30" s="40" t="s">
        <v>114</v>
      </c>
      <c r="E30" s="28">
        <v>3</v>
      </c>
      <c r="F30" s="68">
        <v>0</v>
      </c>
      <c r="G30" s="40"/>
      <c r="H30" s="29">
        <v>0</v>
      </c>
      <c r="I30" s="68">
        <v>0</v>
      </c>
      <c r="J30" s="40"/>
      <c r="L30" s="34"/>
      <c r="M30" s="34"/>
      <c r="N30" s="24"/>
      <c r="O30" s="55" t="s">
        <v>186</v>
      </c>
    </row>
    <row r="31" spans="1:15" s="28" customFormat="1">
      <c r="A31" s="34" t="s">
        <v>27</v>
      </c>
      <c r="B31" s="28">
        <v>1</v>
      </c>
      <c r="C31" s="68">
        <v>1</v>
      </c>
      <c r="D31" s="40" t="s">
        <v>114</v>
      </c>
      <c r="E31" s="28">
        <v>0</v>
      </c>
      <c r="F31" s="68">
        <v>0</v>
      </c>
      <c r="G31" s="40" t="s">
        <v>109</v>
      </c>
      <c r="H31" s="29">
        <v>2</v>
      </c>
      <c r="I31" s="68">
        <v>2</v>
      </c>
      <c r="J31" s="40"/>
      <c r="L31" s="34"/>
      <c r="M31" s="34"/>
      <c r="N31" s="24"/>
      <c r="O31" s="55" t="s">
        <v>181</v>
      </c>
    </row>
    <row r="32" spans="1:15" ht="15.75" thickBot="1"/>
    <row r="33" spans="1:15" s="142" customFormat="1" ht="15.75" thickTop="1">
      <c r="A33" s="141" t="s">
        <v>104</v>
      </c>
      <c r="B33" s="142">
        <f>SUM(B4:B31)</f>
        <v>28.7</v>
      </c>
      <c r="C33" s="142">
        <f>SUM(C4:C31)</f>
        <v>18.7</v>
      </c>
      <c r="D33" s="141"/>
      <c r="E33" s="142">
        <f>SUM(E4:E31)</f>
        <v>49.5</v>
      </c>
      <c r="F33" s="142">
        <f>SUM(F4:F31)</f>
        <v>26.5</v>
      </c>
      <c r="G33" s="141"/>
      <c r="H33" s="142">
        <f>SUM(H4:H31)</f>
        <v>28.1</v>
      </c>
      <c r="I33" s="142">
        <f>SUM(I4:I31)</f>
        <v>28.1</v>
      </c>
      <c r="J33" s="141"/>
      <c r="K33" s="142">
        <f>E33*B35</f>
        <v>14.85</v>
      </c>
      <c r="L33" s="141">
        <f>H33*B35</f>
        <v>8.43</v>
      </c>
      <c r="M33" s="141">
        <f>(E33+H33)*B36</f>
        <v>23.279999999999998</v>
      </c>
      <c r="N33" s="143"/>
      <c r="O33" s="144" t="s">
        <v>163</v>
      </c>
    </row>
    <row r="34" spans="1:15">
      <c r="C34" s="18"/>
      <c r="F34" s="18"/>
      <c r="I34" s="18"/>
    </row>
    <row r="35" spans="1:15">
      <c r="A35" s="38" t="s">
        <v>38</v>
      </c>
      <c r="B35" s="17">
        <v>0.3</v>
      </c>
    </row>
    <row r="36" spans="1:15">
      <c r="A36" s="38" t="s">
        <v>102</v>
      </c>
      <c r="B3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B10" sqref="B10"/>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c r="A1" s="31" t="s">
        <v>4</v>
      </c>
      <c r="B1" s="148" t="s">
        <v>5</v>
      </c>
      <c r="C1" s="148"/>
      <c r="D1" s="148"/>
      <c r="E1" s="148" t="s">
        <v>6</v>
      </c>
      <c r="F1" s="148"/>
      <c r="G1" s="149"/>
      <c r="H1" s="148" t="s">
        <v>7</v>
      </c>
      <c r="I1" s="148"/>
      <c r="J1" s="149"/>
      <c r="K1" s="148" t="s">
        <v>99</v>
      </c>
      <c r="L1" s="149"/>
      <c r="M1" s="42" t="s">
        <v>101</v>
      </c>
      <c r="N1" s="44"/>
      <c r="O1" s="62" t="s">
        <v>91</v>
      </c>
    </row>
    <row r="2" spans="1:15" s="13" customFormat="1">
      <c r="A2" s="31"/>
      <c r="B2" s="13" t="s">
        <v>97</v>
      </c>
      <c r="C2" s="13" t="s">
        <v>98</v>
      </c>
      <c r="D2" s="31" t="s">
        <v>94</v>
      </c>
      <c r="E2" s="13" t="s">
        <v>97</v>
      </c>
      <c r="F2" s="13" t="s">
        <v>98</v>
      </c>
      <c r="G2" s="31" t="s">
        <v>94</v>
      </c>
      <c r="H2" s="13" t="s">
        <v>97</v>
      </c>
      <c r="I2" s="13" t="s">
        <v>98</v>
      </c>
      <c r="J2" s="31" t="s">
        <v>94</v>
      </c>
      <c r="K2" s="13" t="s">
        <v>6</v>
      </c>
      <c r="L2" s="31" t="s">
        <v>7</v>
      </c>
      <c r="M2" s="42"/>
      <c r="N2" s="44"/>
      <c r="O2" s="62"/>
    </row>
    <row r="3" spans="1:15" s="26" customFormat="1" ht="15.75" customHeight="1">
      <c r="A3" s="32" t="s">
        <v>93</v>
      </c>
      <c r="C3" s="27"/>
      <c r="D3" s="32"/>
      <c r="F3" s="27"/>
      <c r="G3" s="32"/>
      <c r="I3" s="27"/>
      <c r="J3" s="32"/>
      <c r="L3" s="32"/>
      <c r="M3" s="43"/>
      <c r="N3" s="45"/>
      <c r="O3" s="63"/>
    </row>
    <row r="4" spans="1:15" s="28" customFormat="1">
      <c r="A4" s="34" t="s">
        <v>49</v>
      </c>
      <c r="B4" s="28">
        <v>0</v>
      </c>
      <c r="C4" s="68">
        <v>0</v>
      </c>
      <c r="D4" s="34"/>
      <c r="E4" s="28">
        <v>0</v>
      </c>
      <c r="F4" s="68">
        <v>0</v>
      </c>
      <c r="G4" s="34"/>
      <c r="H4" s="28">
        <v>0.5</v>
      </c>
      <c r="I4" s="68">
        <v>0.5</v>
      </c>
      <c r="J4" s="34" t="s">
        <v>137</v>
      </c>
      <c r="L4" s="34"/>
      <c r="M4" s="34"/>
      <c r="N4" s="23"/>
      <c r="O4" s="23"/>
    </row>
    <row r="5" spans="1:15" s="28" customFormat="1">
      <c r="A5" s="34" t="s">
        <v>141</v>
      </c>
      <c r="B5" s="28">
        <v>0</v>
      </c>
      <c r="C5" s="68">
        <v>0</v>
      </c>
      <c r="D5" s="34"/>
      <c r="E5" s="28">
        <v>0</v>
      </c>
      <c r="F5" s="68">
        <v>0</v>
      </c>
      <c r="G5" s="34"/>
      <c r="H5" s="28">
        <v>0.5</v>
      </c>
      <c r="I5" s="68">
        <v>0.5</v>
      </c>
      <c r="J5" s="34" t="s">
        <v>137</v>
      </c>
      <c r="L5" s="34"/>
      <c r="M5" s="34"/>
      <c r="N5" s="23"/>
      <c r="O5" s="23"/>
    </row>
    <row r="6" spans="1:15" s="28" customFormat="1">
      <c r="A6" s="34" t="s">
        <v>142</v>
      </c>
      <c r="B6" s="28">
        <v>0</v>
      </c>
      <c r="C6" s="68">
        <v>0</v>
      </c>
      <c r="D6" s="34"/>
      <c r="E6" s="28">
        <v>0</v>
      </c>
      <c r="F6" s="68">
        <v>0</v>
      </c>
      <c r="G6" s="34"/>
      <c r="H6" s="28">
        <v>0.3</v>
      </c>
      <c r="I6" s="68">
        <v>0.3</v>
      </c>
      <c r="J6" s="34" t="s">
        <v>137</v>
      </c>
      <c r="L6" s="34"/>
      <c r="M6" s="34"/>
      <c r="N6" s="23"/>
      <c r="O6" s="23"/>
    </row>
    <row r="7" spans="1:15" s="28" customFormat="1">
      <c r="A7" s="34" t="s">
        <v>143</v>
      </c>
      <c r="C7" s="68"/>
      <c r="D7" s="34"/>
      <c r="F7" s="68"/>
      <c r="G7" s="34"/>
      <c r="H7" s="28">
        <v>1</v>
      </c>
      <c r="I7" s="68">
        <v>0.5</v>
      </c>
      <c r="J7" s="34" t="s">
        <v>137</v>
      </c>
      <c r="L7" s="34"/>
      <c r="M7" s="34"/>
      <c r="N7" s="23"/>
      <c r="O7" s="23"/>
    </row>
    <row r="8" spans="1:15" s="28" customFormat="1">
      <c r="A8" s="34" t="s">
        <v>144</v>
      </c>
      <c r="C8" s="68"/>
      <c r="D8" s="34"/>
      <c r="F8" s="68"/>
      <c r="G8" s="34"/>
      <c r="H8" s="28">
        <v>1</v>
      </c>
      <c r="I8" s="68">
        <v>0.5</v>
      </c>
      <c r="J8" s="34" t="s">
        <v>137</v>
      </c>
      <c r="L8" s="34"/>
      <c r="M8" s="34"/>
      <c r="N8" s="23"/>
      <c r="O8" s="23"/>
    </row>
    <row r="9" spans="1:15" s="28" customFormat="1">
      <c r="A9" s="34" t="s">
        <v>145</v>
      </c>
      <c r="B9" s="28">
        <v>1</v>
      </c>
      <c r="C9" s="68">
        <v>1</v>
      </c>
      <c r="D9" s="34" t="s">
        <v>114</v>
      </c>
      <c r="E9" s="28">
        <v>2</v>
      </c>
      <c r="F9" s="68">
        <v>2</v>
      </c>
      <c r="G9" s="34"/>
      <c r="H9" s="28">
        <v>2</v>
      </c>
      <c r="I9" s="68">
        <v>2</v>
      </c>
      <c r="J9" s="34" t="s">
        <v>137</v>
      </c>
      <c r="L9" s="34"/>
      <c r="M9" s="34"/>
      <c r="N9" s="23" t="s">
        <v>162</v>
      </c>
      <c r="O9" s="23"/>
    </row>
    <row r="10" spans="1:15" s="28" customFormat="1">
      <c r="A10" s="34"/>
      <c r="B10" s="28" t="s">
        <v>204</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104</v>
      </c>
      <c r="B12" s="15">
        <f>SUM(B4:B11)</f>
        <v>1</v>
      </c>
      <c r="C12" s="15">
        <f>SUM(C4:C11)</f>
        <v>1</v>
      </c>
      <c r="E12" s="17">
        <f>SUM(E4:E11)</f>
        <v>2</v>
      </c>
      <c r="F12" s="17">
        <f>SUM(F4:F11)</f>
        <v>2</v>
      </c>
      <c r="H12" s="17">
        <f>SUM(H4:H11)</f>
        <v>5.3</v>
      </c>
      <c r="I12" s="17">
        <f>SUM(I4:I11)</f>
        <v>4.3</v>
      </c>
      <c r="K12" s="17">
        <f>E12*B14</f>
        <v>0.6</v>
      </c>
      <c r="L12" s="38">
        <f>H12*B14</f>
        <v>1.5899999999999999</v>
      </c>
      <c r="M12" s="38">
        <f>(E12+H12)*B15</f>
        <v>2.19</v>
      </c>
      <c r="O12" s="61" t="s">
        <v>163</v>
      </c>
    </row>
    <row r="14" spans="1:15">
      <c r="A14" s="38" t="s">
        <v>38</v>
      </c>
      <c r="B14" s="15">
        <v>0.3</v>
      </c>
    </row>
    <row r="15" spans="1:15">
      <c r="A15" s="38" t="s">
        <v>102</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sqref="A1:IV65536"/>
    </sheetView>
  </sheetViews>
  <sheetFormatPr defaultColWidth="19" defaultRowHeight="1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164</v>
      </c>
      <c r="B6" s="78"/>
      <c r="C6" s="68"/>
      <c r="D6" s="34"/>
      <c r="E6" s="78"/>
      <c r="F6" s="68"/>
      <c r="G6" s="34"/>
      <c r="H6" s="78">
        <v>0.2</v>
      </c>
      <c r="I6" s="68">
        <v>0.2</v>
      </c>
      <c r="J6" s="34" t="s">
        <v>137</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104</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163</v>
      </c>
    </row>
    <row r="11" spans="1:15">
      <c r="A11" s="105" t="s">
        <v>38</v>
      </c>
      <c r="B11" s="87">
        <v>0.3</v>
      </c>
    </row>
    <row r="12" spans="1:15">
      <c r="A12" s="105"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I5" sqref="I5"/>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c r="A1" s="31" t="s">
        <v>4</v>
      </c>
      <c r="B1" s="147" t="s">
        <v>5</v>
      </c>
      <c r="C1" s="148"/>
      <c r="D1" s="149"/>
      <c r="E1" s="147" t="s">
        <v>6</v>
      </c>
      <c r="F1" s="148"/>
      <c r="G1" s="149"/>
      <c r="H1" s="147" t="s">
        <v>7</v>
      </c>
      <c r="I1" s="148"/>
      <c r="J1" s="149"/>
      <c r="K1" s="150" t="s">
        <v>99</v>
      </c>
      <c r="L1" s="151"/>
      <c r="M1" s="44" t="s">
        <v>101</v>
      </c>
      <c r="N1" s="44"/>
      <c r="O1" s="62" t="s">
        <v>91</v>
      </c>
    </row>
    <row r="2" spans="1:15" s="13" customFormat="1">
      <c r="A2" s="31"/>
      <c r="B2" s="74" t="s">
        <v>97</v>
      </c>
      <c r="C2" s="13" t="s">
        <v>98</v>
      </c>
      <c r="D2" s="31" t="s">
        <v>94</v>
      </c>
      <c r="E2" s="74" t="s">
        <v>97</v>
      </c>
      <c r="F2" s="14" t="s">
        <v>98</v>
      </c>
      <c r="G2" s="31" t="s">
        <v>94</v>
      </c>
      <c r="H2" s="74" t="s">
        <v>97</v>
      </c>
      <c r="I2" s="14" t="s">
        <v>98</v>
      </c>
      <c r="J2" s="31" t="s">
        <v>94</v>
      </c>
      <c r="K2" s="94" t="s">
        <v>6</v>
      </c>
      <c r="L2" s="95" t="s">
        <v>7</v>
      </c>
      <c r="M2" s="44"/>
      <c r="N2" s="44"/>
      <c r="O2" s="62"/>
    </row>
    <row r="3" spans="1:15" s="26" customFormat="1">
      <c r="A3" s="32" t="s">
        <v>93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96</v>
      </c>
      <c r="K4" s="80"/>
      <c r="L4" s="35"/>
      <c r="M4" s="23"/>
      <c r="N4" s="23"/>
      <c r="O4" s="23"/>
    </row>
    <row r="5" spans="1:15" s="28" customFormat="1">
      <c r="A5" s="34" t="s">
        <v>53</v>
      </c>
      <c r="B5" s="78">
        <v>1.5</v>
      </c>
      <c r="C5" s="68">
        <v>1.5</v>
      </c>
      <c r="D5" s="34"/>
      <c r="E5" s="78">
        <v>1</v>
      </c>
      <c r="F5" s="68">
        <v>1</v>
      </c>
      <c r="G5" s="34"/>
      <c r="H5" s="78">
        <v>1</v>
      </c>
      <c r="I5" s="68">
        <v>1</v>
      </c>
      <c r="J5" s="34"/>
      <c r="K5" s="80"/>
      <c r="L5" s="35"/>
      <c r="M5" s="23"/>
      <c r="N5" s="23" t="s">
        <v>162</v>
      </c>
      <c r="O5" s="23" t="s">
        <v>134</v>
      </c>
    </row>
    <row r="6" spans="1:15" s="28" customFormat="1">
      <c r="A6" s="34" t="s">
        <v>54</v>
      </c>
      <c r="B6" s="78">
        <v>1</v>
      </c>
      <c r="C6" s="68">
        <v>1</v>
      </c>
      <c r="D6" s="34"/>
      <c r="E6" s="78">
        <v>1.5</v>
      </c>
      <c r="F6" s="68">
        <v>1.5</v>
      </c>
      <c r="G6" s="34"/>
      <c r="H6" s="78">
        <v>1</v>
      </c>
      <c r="I6" s="68">
        <v>1</v>
      </c>
      <c r="J6" s="34"/>
      <c r="K6" s="80"/>
      <c r="L6" s="35"/>
      <c r="M6" s="23"/>
      <c r="N6" s="23" t="s">
        <v>162</v>
      </c>
      <c r="O6" s="23"/>
    </row>
    <row r="7" spans="1:15" s="28" customFormat="1">
      <c r="A7" s="34" t="s">
        <v>132</v>
      </c>
      <c r="B7" s="78"/>
      <c r="C7" s="68"/>
      <c r="D7" s="34"/>
      <c r="E7" s="78"/>
      <c r="F7" s="68"/>
      <c r="G7" s="34"/>
      <c r="H7" s="78">
        <v>0.5</v>
      </c>
      <c r="I7" s="68">
        <v>0</v>
      </c>
      <c r="J7" s="34"/>
      <c r="K7" s="80"/>
      <c r="L7" s="35"/>
      <c r="M7" s="23"/>
      <c r="N7" s="23"/>
      <c r="O7" s="23" t="s">
        <v>135</v>
      </c>
    </row>
    <row r="8" spans="1:15" s="30" customFormat="1" ht="15.75" thickBot="1">
      <c r="A8" s="37"/>
      <c r="B8" s="89"/>
      <c r="D8" s="37"/>
      <c r="E8" s="89"/>
      <c r="G8" s="37"/>
      <c r="H8" s="89"/>
      <c r="J8" s="37"/>
      <c r="K8" s="98"/>
      <c r="L8" s="99"/>
      <c r="M8" s="90"/>
      <c r="N8" s="90"/>
      <c r="O8" s="90"/>
    </row>
    <row r="9" spans="1:15" ht="15.75" thickTop="1">
      <c r="A9" s="38" t="s">
        <v>104</v>
      </c>
      <c r="B9" s="87">
        <f>SUM(B4:B8)</f>
        <v>3.5</v>
      </c>
      <c r="C9" s="17">
        <f>SUM(C4:C8)</f>
        <v>3.5</v>
      </c>
      <c r="E9" s="87">
        <f>SUM(E4:E8)</f>
        <v>3</v>
      </c>
      <c r="F9" s="17">
        <f>SUM(F4:F8)</f>
        <v>3</v>
      </c>
      <c r="H9" s="87">
        <f>SUM(H4:H8)</f>
        <v>3.5</v>
      </c>
      <c r="I9" s="17">
        <f>SUM(I4:I8)</f>
        <v>2.5</v>
      </c>
      <c r="K9" s="100">
        <f>E9*B11</f>
        <v>0.89999999999999991</v>
      </c>
      <c r="L9" s="101">
        <f>H9*B11</f>
        <v>1.05</v>
      </c>
      <c r="M9" s="61">
        <f>(E9+H9)*B12</f>
        <v>1.95</v>
      </c>
      <c r="O9" s="61" t="s">
        <v>163</v>
      </c>
    </row>
    <row r="11" spans="1:15">
      <c r="A11" s="38" t="s">
        <v>38</v>
      </c>
      <c r="B11" s="87">
        <v>0.3</v>
      </c>
    </row>
    <row r="12" spans="1:15">
      <c r="A12" s="38"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96</v>
      </c>
      <c r="K4" s="78"/>
      <c r="L4" s="34"/>
      <c r="M4" s="23"/>
      <c r="N4" s="23"/>
      <c r="O4" s="91"/>
    </row>
    <row r="5" spans="1:15" s="28" customFormat="1">
      <c r="A5" s="34" t="s">
        <v>42</v>
      </c>
      <c r="B5" s="78">
        <v>0.1</v>
      </c>
      <c r="C5" s="68">
        <v>0.1</v>
      </c>
      <c r="D5" s="34"/>
      <c r="E5" s="78"/>
      <c r="F5" s="68"/>
      <c r="G5" s="34"/>
      <c r="H5" s="78">
        <v>0.1</v>
      </c>
      <c r="I5" s="68">
        <v>0.1</v>
      </c>
      <c r="J5" s="34" t="s">
        <v>96</v>
      </c>
      <c r="K5" s="78"/>
      <c r="L5" s="34"/>
      <c r="M5" s="23"/>
      <c r="N5" s="23"/>
      <c r="O5" s="91"/>
    </row>
    <row r="6" spans="1:15" s="28" customFormat="1" ht="30">
      <c r="A6" s="34" t="s">
        <v>43</v>
      </c>
      <c r="B6" s="78">
        <v>0.2</v>
      </c>
      <c r="C6" s="68">
        <v>0.2</v>
      </c>
      <c r="D6" s="34"/>
      <c r="E6" s="78">
        <v>0.2</v>
      </c>
      <c r="F6" s="68">
        <v>0.2</v>
      </c>
      <c r="G6" s="34"/>
      <c r="H6" s="78">
        <v>0.5</v>
      </c>
      <c r="I6" s="68">
        <v>0.5</v>
      </c>
      <c r="J6" s="34" t="s">
        <v>96</v>
      </c>
      <c r="K6" s="78"/>
      <c r="L6" s="34"/>
      <c r="M6" s="23"/>
      <c r="N6" s="23"/>
      <c r="O6" s="91" t="s">
        <v>44</v>
      </c>
    </row>
    <row r="7" spans="1:15" s="28" customFormat="1">
      <c r="A7" s="34" t="s">
        <v>45</v>
      </c>
      <c r="B7" s="78">
        <v>0.3</v>
      </c>
      <c r="C7" s="68">
        <v>0.3</v>
      </c>
      <c r="D7" s="34"/>
      <c r="E7" s="78">
        <v>1.5</v>
      </c>
      <c r="F7" s="68">
        <v>1.5</v>
      </c>
      <c r="G7" s="34"/>
      <c r="H7" s="78">
        <v>0.4</v>
      </c>
      <c r="I7" s="68">
        <v>0.4</v>
      </c>
      <c r="J7" s="34" t="s">
        <v>96</v>
      </c>
      <c r="K7" s="78"/>
      <c r="L7" s="34"/>
      <c r="M7" s="23"/>
      <c r="N7" s="23"/>
      <c r="O7" s="91"/>
    </row>
    <row r="8" spans="1:15" s="28" customFormat="1">
      <c r="A8" s="34" t="s">
        <v>46</v>
      </c>
      <c r="B8" s="78">
        <v>0.2</v>
      </c>
      <c r="C8" s="68">
        <v>0.2</v>
      </c>
      <c r="D8" s="34"/>
      <c r="E8" s="78">
        <v>0.7</v>
      </c>
      <c r="F8" s="68">
        <v>0.7</v>
      </c>
      <c r="G8" s="34"/>
      <c r="H8" s="78">
        <v>0.6</v>
      </c>
      <c r="I8" s="68">
        <v>0.6</v>
      </c>
      <c r="J8" s="34" t="s">
        <v>96</v>
      </c>
      <c r="K8" s="78"/>
      <c r="L8" s="34"/>
      <c r="M8" s="23"/>
      <c r="N8" s="23"/>
      <c r="O8" s="91"/>
    </row>
    <row r="9" spans="1:15" s="28" customFormat="1">
      <c r="A9" s="34" t="s">
        <v>47</v>
      </c>
      <c r="B9" s="78">
        <v>0.2</v>
      </c>
      <c r="C9" s="68">
        <v>0.2</v>
      </c>
      <c r="D9" s="34"/>
      <c r="E9" s="78">
        <v>0.6</v>
      </c>
      <c r="F9" s="68">
        <v>0.6</v>
      </c>
      <c r="G9" s="34"/>
      <c r="H9" s="78">
        <v>2</v>
      </c>
      <c r="I9" s="68">
        <v>2</v>
      </c>
      <c r="J9" s="34" t="s">
        <v>96</v>
      </c>
      <c r="K9" s="78"/>
      <c r="L9" s="34"/>
      <c r="M9" s="23"/>
      <c r="N9" s="23"/>
      <c r="O9" s="91"/>
    </row>
    <row r="10" spans="1:15" s="28" customFormat="1">
      <c r="A10" s="34" t="s">
        <v>48</v>
      </c>
      <c r="B10" s="78">
        <v>1.2</v>
      </c>
      <c r="C10" s="68">
        <v>1.2</v>
      </c>
      <c r="D10" s="34"/>
      <c r="E10" s="78">
        <v>0.9</v>
      </c>
      <c r="F10" s="68">
        <v>0.9</v>
      </c>
      <c r="G10" s="34"/>
      <c r="H10" s="78">
        <v>0.1</v>
      </c>
      <c r="I10" s="68">
        <v>0.1</v>
      </c>
      <c r="J10" s="34" t="s">
        <v>96</v>
      </c>
      <c r="K10" s="78"/>
      <c r="L10" s="34"/>
      <c r="M10" s="23"/>
      <c r="N10" s="23"/>
      <c r="O10" s="91"/>
    </row>
    <row r="11" spans="1:15" s="28" customFormat="1">
      <c r="A11" s="34"/>
      <c r="B11" s="78"/>
      <c r="C11" s="68"/>
      <c r="D11" s="34"/>
      <c r="E11" s="78"/>
      <c r="F11" s="68"/>
      <c r="G11" s="34"/>
      <c r="H11" s="78"/>
      <c r="I11" s="68"/>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104</v>
      </c>
      <c r="B13" s="87">
        <f>SUM(B4:B12)</f>
        <v>2.2999999999999998</v>
      </c>
      <c r="C13" s="18">
        <f>SUM(C4:C12)</f>
        <v>2.2999999999999998</v>
      </c>
      <c r="E13" s="87">
        <f>SUM(E4:E12)</f>
        <v>3.9</v>
      </c>
      <c r="F13" s="18">
        <f>SUM(F4:F12)</f>
        <v>3.9</v>
      </c>
      <c r="H13" s="87">
        <f>SUM(H4:H12)</f>
        <v>4.0999999999999996</v>
      </c>
      <c r="I13" s="18">
        <f>SUM(I4:I12)</f>
        <v>4.0999999999999996</v>
      </c>
      <c r="K13" s="87">
        <f>E13*B15</f>
        <v>1.17</v>
      </c>
      <c r="L13" s="38">
        <f>H13*B15</f>
        <v>1.2299999999999998</v>
      </c>
      <c r="M13" s="61">
        <f>(E13+H13)*B16</f>
        <v>2.4</v>
      </c>
      <c r="O13" s="61" t="s">
        <v>163</v>
      </c>
    </row>
    <row r="14" spans="1:15">
      <c r="C14" s="18"/>
      <c r="F14" s="18"/>
      <c r="I14" s="18"/>
    </row>
    <row r="15" spans="1:15">
      <c r="A15" s="38" t="s">
        <v>38</v>
      </c>
      <c r="B15" s="87">
        <v>0.3</v>
      </c>
    </row>
    <row r="16" spans="1:15">
      <c r="A16" s="38" t="s">
        <v>102</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8"/>
  <sheetViews>
    <sheetView workbookViewId="0">
      <selection activeCell="A14" sqref="A14"/>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c r="A1" s="31" t="s">
        <v>4</v>
      </c>
      <c r="B1" s="147" t="s">
        <v>5</v>
      </c>
      <c r="C1" s="148"/>
      <c r="D1" s="149"/>
      <c r="E1" s="147" t="s">
        <v>6</v>
      </c>
      <c r="F1" s="148"/>
      <c r="G1" s="149"/>
      <c r="H1" s="147" t="s">
        <v>7</v>
      </c>
      <c r="I1" s="148"/>
      <c r="J1" s="149"/>
      <c r="K1" s="147" t="s">
        <v>99</v>
      </c>
      <c r="L1" s="149"/>
      <c r="M1" s="44" t="s">
        <v>101</v>
      </c>
      <c r="N1" s="75"/>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75"/>
      <c r="O2" s="62"/>
    </row>
    <row r="3" spans="1:15" s="26" customFormat="1">
      <c r="A3" s="32" t="s">
        <v>93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96</v>
      </c>
      <c r="K4" s="78"/>
      <c r="L4" s="34"/>
      <c r="M4" s="23"/>
      <c r="N4" s="79"/>
      <c r="O4" s="23"/>
    </row>
    <row r="5" spans="1:15" s="28" customFormat="1">
      <c r="A5" s="34" t="s">
        <v>27</v>
      </c>
      <c r="B5" s="78">
        <v>0.1</v>
      </c>
      <c r="C5" s="68">
        <v>0.1</v>
      </c>
      <c r="D5" s="34"/>
      <c r="E5" s="78">
        <v>0</v>
      </c>
      <c r="F5" s="68">
        <v>0</v>
      </c>
      <c r="G5" s="34"/>
      <c r="H5" s="78">
        <v>0.3</v>
      </c>
      <c r="I5" s="68">
        <v>0.3</v>
      </c>
      <c r="J5" s="34" t="s">
        <v>96</v>
      </c>
      <c r="K5" s="78"/>
      <c r="L5" s="34"/>
      <c r="M5" s="23"/>
      <c r="N5" s="79"/>
      <c r="O5" s="23"/>
    </row>
    <row r="6" spans="1:15" s="28" customFormat="1">
      <c r="A6" s="34" t="s">
        <v>28</v>
      </c>
      <c r="B6" s="78">
        <v>1.5</v>
      </c>
      <c r="C6" s="68">
        <v>1.5</v>
      </c>
      <c r="D6" s="34"/>
      <c r="E6" s="78">
        <v>0.4</v>
      </c>
      <c r="F6" s="68">
        <v>0.4</v>
      </c>
      <c r="G6" s="34"/>
      <c r="H6" s="78">
        <v>0.6</v>
      </c>
      <c r="I6" s="68">
        <v>0.6</v>
      </c>
      <c r="J6" s="34" t="s">
        <v>96</v>
      </c>
      <c r="K6" s="78"/>
      <c r="L6" s="34"/>
      <c r="M6" s="23"/>
      <c r="N6" s="79"/>
      <c r="O6" s="23"/>
    </row>
    <row r="7" spans="1:15" s="28" customFormat="1">
      <c r="A7" s="34" t="s">
        <v>29</v>
      </c>
      <c r="B7" s="78">
        <v>0</v>
      </c>
      <c r="C7" s="68">
        <v>0</v>
      </c>
      <c r="D7" s="34"/>
      <c r="E7" s="78">
        <v>0.3</v>
      </c>
      <c r="F7" s="68">
        <v>0.3</v>
      </c>
      <c r="G7" s="34"/>
      <c r="H7" s="78">
        <v>0</v>
      </c>
      <c r="I7" s="68">
        <v>0</v>
      </c>
      <c r="J7" s="34" t="s">
        <v>96</v>
      </c>
      <c r="K7" s="78"/>
      <c r="L7" s="34"/>
      <c r="M7" s="23"/>
      <c r="N7" s="79"/>
      <c r="O7" s="23"/>
    </row>
    <row r="8" spans="1:15" s="28" customFormat="1">
      <c r="A8" s="34" t="s">
        <v>30</v>
      </c>
      <c r="B8" s="78">
        <v>0.3</v>
      </c>
      <c r="C8" s="68">
        <v>0.3</v>
      </c>
      <c r="D8" s="34"/>
      <c r="E8" s="78">
        <v>0.2</v>
      </c>
      <c r="F8" s="68">
        <v>0.2</v>
      </c>
      <c r="G8" s="34"/>
      <c r="H8" s="78">
        <v>0.8</v>
      </c>
      <c r="I8" s="132">
        <v>0</v>
      </c>
      <c r="J8" s="34" t="s">
        <v>96</v>
      </c>
      <c r="K8" s="78"/>
      <c r="L8" s="34"/>
      <c r="M8" s="23"/>
      <c r="N8" s="79"/>
      <c r="O8" s="23"/>
    </row>
    <row r="9" spans="1:15" s="28" customFormat="1">
      <c r="A9" s="34" t="s">
        <v>31</v>
      </c>
      <c r="B9" s="78">
        <v>2</v>
      </c>
      <c r="C9" s="68">
        <v>2</v>
      </c>
      <c r="D9" s="34"/>
      <c r="E9" s="78">
        <v>1</v>
      </c>
      <c r="F9" s="68">
        <v>1</v>
      </c>
      <c r="G9" s="34"/>
      <c r="H9" s="78">
        <v>2.5</v>
      </c>
      <c r="I9" s="68">
        <v>2.5</v>
      </c>
      <c r="J9" s="34" t="s">
        <v>96</v>
      </c>
      <c r="K9" s="78"/>
      <c r="L9" s="34"/>
      <c r="M9" s="23"/>
      <c r="N9" s="79"/>
      <c r="O9" s="23"/>
    </row>
    <row r="10" spans="1:15" s="28" customFormat="1">
      <c r="A10" s="34" t="s">
        <v>32</v>
      </c>
      <c r="B10" s="78">
        <v>0.2</v>
      </c>
      <c r="C10" s="68">
        <v>0.2</v>
      </c>
      <c r="D10" s="34"/>
      <c r="E10" s="78">
        <v>0</v>
      </c>
      <c r="F10" s="68">
        <v>0</v>
      </c>
      <c r="G10" s="34"/>
      <c r="H10" s="78">
        <v>0.3</v>
      </c>
      <c r="I10" s="68">
        <v>0.3</v>
      </c>
      <c r="J10" s="34" t="s">
        <v>96</v>
      </c>
      <c r="K10" s="78"/>
      <c r="L10" s="34"/>
      <c r="M10" s="23"/>
      <c r="N10" s="79"/>
      <c r="O10" s="23"/>
    </row>
    <row r="11" spans="1:15" s="28" customFormat="1">
      <c r="A11" s="34" t="s">
        <v>33</v>
      </c>
      <c r="B11" s="78">
        <v>0.5</v>
      </c>
      <c r="C11" s="68">
        <v>0.5</v>
      </c>
      <c r="D11" s="34"/>
      <c r="E11" s="78">
        <v>0</v>
      </c>
      <c r="F11" s="68">
        <v>0</v>
      </c>
      <c r="G11" s="34"/>
      <c r="H11" s="78">
        <v>0.1</v>
      </c>
      <c r="I11" s="68">
        <v>0.1</v>
      </c>
      <c r="J11" s="34" t="s">
        <v>96</v>
      </c>
      <c r="K11" s="78"/>
      <c r="L11" s="34"/>
      <c r="M11" s="23"/>
      <c r="N11" s="79"/>
      <c r="O11" s="23"/>
    </row>
    <row r="12" spans="1:15" s="28" customFormat="1">
      <c r="A12" s="34" t="s">
        <v>36</v>
      </c>
      <c r="B12" s="78">
        <v>1.2</v>
      </c>
      <c r="C12" s="68">
        <v>1.2</v>
      </c>
      <c r="D12" s="34"/>
      <c r="E12" s="78">
        <v>1.5</v>
      </c>
      <c r="F12" s="68">
        <v>1.5</v>
      </c>
      <c r="G12" s="34"/>
      <c r="H12" s="78">
        <v>1.5</v>
      </c>
      <c r="I12" s="68">
        <v>1.5</v>
      </c>
      <c r="J12" s="34" t="s">
        <v>96</v>
      </c>
      <c r="K12" s="78"/>
      <c r="L12" s="34"/>
      <c r="M12" s="23"/>
      <c r="N12" s="79"/>
      <c r="O12" s="23"/>
    </row>
    <row r="13" spans="1:15" s="28" customFormat="1">
      <c r="A13" s="34" t="s">
        <v>131</v>
      </c>
      <c r="B13" s="78">
        <v>0</v>
      </c>
      <c r="C13" s="68">
        <v>0</v>
      </c>
      <c r="D13" s="34"/>
      <c r="E13" s="78">
        <v>0</v>
      </c>
      <c r="F13" s="68">
        <v>0</v>
      </c>
      <c r="G13" s="34"/>
      <c r="H13" s="78">
        <v>0</v>
      </c>
      <c r="I13" s="68">
        <v>0</v>
      </c>
      <c r="J13" s="34" t="s">
        <v>96</v>
      </c>
      <c r="K13" s="78"/>
      <c r="L13" s="34"/>
      <c r="M13" s="23"/>
      <c r="N13" s="79"/>
      <c r="O13" s="23"/>
    </row>
    <row r="14" spans="1:15" s="28" customFormat="1">
      <c r="A14" s="34" t="s">
        <v>34</v>
      </c>
      <c r="B14" s="78">
        <v>1.75</v>
      </c>
      <c r="C14" s="68">
        <v>1.75</v>
      </c>
      <c r="D14" s="34"/>
      <c r="E14" s="78">
        <v>3</v>
      </c>
      <c r="F14" s="68">
        <v>3</v>
      </c>
      <c r="G14" s="34"/>
      <c r="H14" s="78">
        <v>3</v>
      </c>
      <c r="I14" s="68">
        <v>3</v>
      </c>
      <c r="J14" s="34" t="s">
        <v>96</v>
      </c>
      <c r="K14" s="78"/>
      <c r="L14" s="34"/>
      <c r="M14" s="23"/>
      <c r="N14" s="79"/>
      <c r="O14" s="23"/>
    </row>
    <row r="15" spans="1:15" s="28" customFormat="1">
      <c r="A15" s="34" t="s">
        <v>35</v>
      </c>
      <c r="B15" s="78">
        <v>0.75</v>
      </c>
      <c r="C15" s="68">
        <v>0.75</v>
      </c>
      <c r="D15" s="34"/>
      <c r="E15" s="78">
        <v>2</v>
      </c>
      <c r="F15" s="68">
        <v>2</v>
      </c>
      <c r="G15" s="34"/>
      <c r="H15" s="78">
        <v>3</v>
      </c>
      <c r="I15" s="68">
        <v>1</v>
      </c>
      <c r="J15" s="34" t="s">
        <v>96</v>
      </c>
      <c r="K15" s="78"/>
      <c r="L15" s="34"/>
      <c r="M15" s="23"/>
      <c r="N15" s="79"/>
      <c r="O15" s="23"/>
    </row>
    <row r="16" spans="1:15" s="28" customFormat="1">
      <c r="A16" s="34" t="s">
        <v>10</v>
      </c>
      <c r="B16" s="78">
        <v>0</v>
      </c>
      <c r="C16" s="68">
        <v>0</v>
      </c>
      <c r="D16" s="34"/>
      <c r="E16" s="78">
        <v>0</v>
      </c>
      <c r="F16" s="68">
        <v>0</v>
      </c>
      <c r="G16" s="34"/>
      <c r="H16" s="78">
        <v>0</v>
      </c>
      <c r="I16" s="68">
        <v>0</v>
      </c>
      <c r="J16" s="34" t="s">
        <v>96</v>
      </c>
      <c r="K16" s="78"/>
      <c r="L16" s="34"/>
      <c r="M16" s="23"/>
      <c r="N16" s="79"/>
      <c r="O16" s="23"/>
    </row>
    <row r="17" spans="1:15" s="28" customFormat="1">
      <c r="A17" s="34" t="s">
        <v>37</v>
      </c>
      <c r="B17" s="78">
        <v>0.7</v>
      </c>
      <c r="C17" s="68">
        <v>0.7</v>
      </c>
      <c r="D17" s="34"/>
      <c r="E17" s="78">
        <v>3</v>
      </c>
      <c r="F17" s="68">
        <v>3</v>
      </c>
      <c r="G17" s="34"/>
      <c r="H17" s="78">
        <v>0.4</v>
      </c>
      <c r="I17" s="68">
        <v>0.4</v>
      </c>
      <c r="J17" s="34" t="s">
        <v>96</v>
      </c>
      <c r="K17" s="78"/>
      <c r="L17" s="34"/>
      <c r="M17" s="23"/>
      <c r="N17" s="79"/>
      <c r="O17" s="23"/>
    </row>
    <row r="18" spans="1:15" s="28" customFormat="1">
      <c r="A18" s="34" t="s">
        <v>39</v>
      </c>
      <c r="B18" s="78">
        <v>0.4</v>
      </c>
      <c r="C18" s="68">
        <v>0.4</v>
      </c>
      <c r="D18" s="34"/>
      <c r="E18" s="78">
        <v>0.2</v>
      </c>
      <c r="F18" s="68">
        <v>0.2</v>
      </c>
      <c r="G18" s="34"/>
      <c r="H18" s="78">
        <v>0.5</v>
      </c>
      <c r="I18" s="68">
        <v>0.5</v>
      </c>
      <c r="J18" s="34" t="s">
        <v>96</v>
      </c>
      <c r="K18" s="78"/>
      <c r="L18" s="34"/>
      <c r="M18" s="23"/>
      <c r="N18" s="79"/>
      <c r="O18" s="23"/>
    </row>
    <row r="19" spans="1:15" s="28" customFormat="1">
      <c r="A19" s="34" t="s">
        <v>40</v>
      </c>
      <c r="B19" s="78">
        <v>0.5</v>
      </c>
      <c r="C19" s="68">
        <v>0.5</v>
      </c>
      <c r="D19" s="34"/>
      <c r="E19" s="78">
        <v>0.5</v>
      </c>
      <c r="F19" s="68">
        <v>0.5</v>
      </c>
      <c r="G19" s="34"/>
      <c r="H19" s="78">
        <v>1.5</v>
      </c>
      <c r="I19" s="68">
        <v>0.5</v>
      </c>
      <c r="J19" s="34" t="s">
        <v>96</v>
      </c>
      <c r="K19" s="78"/>
      <c r="L19" s="34"/>
      <c r="M19" s="23"/>
      <c r="N19" s="79"/>
      <c r="O19" s="23" t="s">
        <v>171</v>
      </c>
    </row>
    <row r="20" spans="1:15" s="28" customFormat="1">
      <c r="A20" s="34" t="s">
        <v>54</v>
      </c>
      <c r="B20" s="78">
        <v>1</v>
      </c>
      <c r="C20" s="68">
        <v>1</v>
      </c>
      <c r="D20" s="34"/>
      <c r="E20" s="78">
        <v>2</v>
      </c>
      <c r="F20" s="68">
        <v>2</v>
      </c>
      <c r="G20" s="34"/>
      <c r="H20" s="78">
        <v>3</v>
      </c>
      <c r="I20" s="68">
        <v>3</v>
      </c>
      <c r="J20" s="34" t="s">
        <v>96</v>
      </c>
      <c r="K20" s="78"/>
      <c r="L20" s="34"/>
      <c r="M20" s="23"/>
      <c r="N20" s="79"/>
      <c r="O20" s="23"/>
    </row>
    <row r="21" spans="1:15" s="28" customFormat="1">
      <c r="A21" s="34" t="s">
        <v>133</v>
      </c>
      <c r="B21" s="78"/>
      <c r="C21" s="68"/>
      <c r="D21" s="34" t="s">
        <v>107</v>
      </c>
      <c r="E21" s="78"/>
      <c r="F21" s="68"/>
      <c r="G21" s="34" t="s">
        <v>107</v>
      </c>
      <c r="H21" s="78"/>
      <c r="I21" s="68"/>
      <c r="J21" s="34" t="s">
        <v>107</v>
      </c>
      <c r="K21" s="78"/>
      <c r="L21" s="34"/>
      <c r="M21" s="23"/>
      <c r="N21" s="79" t="s">
        <v>162</v>
      </c>
      <c r="O21" s="23"/>
    </row>
    <row r="22" spans="1:15" s="28" customFormat="1">
      <c r="A22" s="34" t="s">
        <v>21</v>
      </c>
      <c r="B22" s="78">
        <v>8</v>
      </c>
      <c r="C22" s="68">
        <v>8</v>
      </c>
      <c r="D22" s="34"/>
      <c r="E22" s="78">
        <v>4</v>
      </c>
      <c r="F22" s="68">
        <v>4</v>
      </c>
      <c r="G22" s="34"/>
      <c r="H22" s="78">
        <v>5</v>
      </c>
      <c r="I22" s="68">
        <v>5</v>
      </c>
      <c r="J22" s="34"/>
      <c r="K22" s="78"/>
      <c r="L22" s="34"/>
      <c r="M22" s="23"/>
      <c r="N22" s="79" t="s">
        <v>162</v>
      </c>
      <c r="O22" s="19" t="s">
        <v>60</v>
      </c>
    </row>
    <row r="23" spans="1:15" s="28" customFormat="1">
      <c r="A23" s="34"/>
      <c r="B23" s="78"/>
      <c r="C23" s="68"/>
      <c r="D23" s="34"/>
      <c r="E23" s="78"/>
      <c r="F23" s="68"/>
      <c r="G23" s="34"/>
      <c r="H23" s="78"/>
      <c r="I23" s="68"/>
      <c r="J23" s="34"/>
      <c r="K23" s="78"/>
      <c r="L23" s="34"/>
      <c r="M23" s="23"/>
      <c r="N23" s="79"/>
      <c r="O23" s="23"/>
    </row>
    <row r="24" spans="1:15" s="30" customFormat="1" ht="15.75" thickBot="1">
      <c r="A24" s="37"/>
      <c r="B24" s="89"/>
      <c r="D24" s="37"/>
      <c r="E24" s="89"/>
      <c r="G24" s="37"/>
      <c r="H24" s="89"/>
      <c r="J24" s="37"/>
      <c r="K24" s="89"/>
      <c r="L24" s="37"/>
      <c r="M24" s="90"/>
      <c r="N24" s="131"/>
      <c r="O24" s="90"/>
    </row>
    <row r="25" spans="1:15" ht="15.75" thickTop="1">
      <c r="A25" s="38" t="s">
        <v>104</v>
      </c>
      <c r="B25" s="87">
        <f>SUM(B4:B24)</f>
        <v>19.899999999999999</v>
      </c>
      <c r="C25" s="17">
        <f>SUM(C4:C24)</f>
        <v>19.899999999999999</v>
      </c>
      <c r="E25" s="87">
        <f>SUM(E4:E24)</f>
        <v>19.100000000000001</v>
      </c>
      <c r="F25" s="17">
        <f>SUM(F4:F24)</f>
        <v>19.100000000000001</v>
      </c>
      <c r="H25" s="87">
        <f>SUM(H4:H24)</f>
        <v>23</v>
      </c>
      <c r="I25" s="17">
        <f>SUM(I4:I24)</f>
        <v>19.200000000000003</v>
      </c>
      <c r="K25" s="87">
        <f>E25*B27</f>
        <v>5.73</v>
      </c>
      <c r="L25" s="38">
        <f>H25*B27</f>
        <v>6.8999999999999995</v>
      </c>
      <c r="M25" s="61">
        <f>(E25+H25)*B28</f>
        <v>12.63</v>
      </c>
      <c r="O25" s="61" t="s">
        <v>163</v>
      </c>
    </row>
    <row r="27" spans="1:15">
      <c r="A27" s="38" t="s">
        <v>38</v>
      </c>
      <c r="B27" s="87">
        <v>0.3</v>
      </c>
    </row>
    <row r="28" spans="1:15">
      <c r="A28" s="38" t="s">
        <v>102</v>
      </c>
      <c r="B28"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C11" sqref="C11"/>
    </sheetView>
  </sheetViews>
  <sheetFormatPr defaultRowHeight="1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c r="A1" s="31" t="s">
        <v>4</v>
      </c>
      <c r="B1" s="147" t="s">
        <v>5</v>
      </c>
      <c r="C1" s="148"/>
      <c r="D1" s="149"/>
      <c r="E1" s="147" t="s">
        <v>6</v>
      </c>
      <c r="F1" s="148"/>
      <c r="G1" s="149"/>
      <c r="H1" s="147" t="s">
        <v>7</v>
      </c>
      <c r="I1" s="148"/>
      <c r="J1" s="149"/>
      <c r="K1" s="147" t="s">
        <v>99</v>
      </c>
      <c r="L1" s="149"/>
      <c r="M1" s="75" t="s">
        <v>101</v>
      </c>
      <c r="N1" s="44"/>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75"/>
      <c r="N2" s="44"/>
      <c r="O2" s="62"/>
    </row>
    <row r="3" spans="1:15" s="26" customFormat="1">
      <c r="A3" s="32" t="s">
        <v>93</v>
      </c>
      <c r="B3" s="76"/>
      <c r="C3" s="27"/>
      <c r="D3" s="32"/>
      <c r="E3" s="76"/>
      <c r="F3" s="27"/>
      <c r="G3" s="32"/>
      <c r="H3" s="76"/>
      <c r="I3" s="27"/>
      <c r="J3" s="32"/>
      <c r="K3" s="76"/>
      <c r="L3" s="32"/>
      <c r="M3" s="77"/>
      <c r="N3" s="45"/>
      <c r="O3" s="63"/>
    </row>
    <row r="4" spans="1:15" s="28" customFormat="1">
      <c r="A4" s="34" t="s">
        <v>52</v>
      </c>
      <c r="B4" s="78">
        <v>1</v>
      </c>
      <c r="C4" s="68">
        <v>1</v>
      </c>
      <c r="D4" s="34"/>
      <c r="E4" s="78">
        <v>0.5</v>
      </c>
      <c r="F4" s="68">
        <v>0.5</v>
      </c>
      <c r="G4" s="34"/>
      <c r="H4" s="78">
        <v>1</v>
      </c>
      <c r="I4" s="68">
        <v>1</v>
      </c>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161</v>
      </c>
      <c r="B7" s="80">
        <v>4</v>
      </c>
      <c r="C7" s="68">
        <v>4</v>
      </c>
      <c r="D7" s="35" t="s">
        <v>122</v>
      </c>
      <c r="E7" s="80">
        <v>5</v>
      </c>
      <c r="F7" s="68">
        <v>5</v>
      </c>
      <c r="G7" s="35" t="s">
        <v>107</v>
      </c>
      <c r="H7" s="80"/>
      <c r="I7" s="68"/>
      <c r="J7" s="35"/>
      <c r="K7" s="80"/>
      <c r="L7" s="35"/>
      <c r="M7" s="81"/>
      <c r="N7" s="129" t="s">
        <v>162</v>
      </c>
      <c r="O7" s="25"/>
    </row>
    <row r="8" spans="1:15" s="29" customFormat="1">
      <c r="A8" s="35" t="s">
        <v>168</v>
      </c>
      <c r="B8" s="80">
        <v>6</v>
      </c>
      <c r="C8" s="68">
        <v>6</v>
      </c>
      <c r="D8" s="35"/>
      <c r="E8" s="80">
        <v>14</v>
      </c>
      <c r="F8" s="68">
        <v>14</v>
      </c>
      <c r="G8" s="35"/>
      <c r="H8" s="80">
        <v>3</v>
      </c>
      <c r="I8" s="68">
        <v>3</v>
      </c>
      <c r="J8" s="35"/>
      <c r="K8" s="80"/>
      <c r="L8" s="35"/>
      <c r="M8" s="81"/>
      <c r="N8" s="129" t="s">
        <v>162</v>
      </c>
      <c r="O8" s="25" t="s">
        <v>169</v>
      </c>
    </row>
    <row r="9" spans="1:15" s="29" customFormat="1">
      <c r="A9" s="35"/>
      <c r="B9" s="80"/>
      <c r="C9" s="68"/>
      <c r="D9" s="35"/>
      <c r="E9" s="80"/>
      <c r="F9" s="68"/>
      <c r="G9" s="35"/>
      <c r="H9" s="80"/>
      <c r="I9" s="68"/>
      <c r="J9" s="35"/>
      <c r="K9" s="80"/>
      <c r="L9" s="35"/>
      <c r="M9" s="81"/>
      <c r="N9" s="129"/>
      <c r="O9" s="25"/>
    </row>
    <row r="10" spans="1:15" s="84" customFormat="1" ht="15.75" thickBot="1">
      <c r="A10" s="82"/>
      <c r="B10" s="83"/>
      <c r="D10" s="82"/>
      <c r="E10" s="83"/>
      <c r="G10" s="82"/>
      <c r="H10" s="83"/>
      <c r="J10" s="82"/>
      <c r="K10" s="83"/>
      <c r="L10" s="82"/>
      <c r="M10" s="85"/>
      <c r="N10" s="130"/>
      <c r="O10" s="86"/>
    </row>
    <row r="11" spans="1:15" ht="15.75" thickTop="1">
      <c r="A11" s="38" t="s">
        <v>104</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163</v>
      </c>
    </row>
    <row r="13" spans="1:15">
      <c r="A13" s="38" t="s">
        <v>38</v>
      </c>
      <c r="B13" s="87">
        <v>0.3</v>
      </c>
    </row>
    <row r="14" spans="1:15">
      <c r="A14" s="38"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12" sqref="O12"/>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c r="A1" s="106" t="s">
        <v>4</v>
      </c>
      <c r="B1" s="147" t="s">
        <v>5</v>
      </c>
      <c r="C1" s="148"/>
      <c r="D1" s="149"/>
      <c r="E1" s="147" t="s">
        <v>6</v>
      </c>
      <c r="F1" s="148"/>
      <c r="G1" s="149"/>
      <c r="H1" s="147" t="s">
        <v>7</v>
      </c>
      <c r="I1" s="148"/>
      <c r="J1" s="149"/>
      <c r="K1" s="147" t="s">
        <v>99</v>
      </c>
      <c r="L1" s="149"/>
      <c r="M1" s="44" t="s">
        <v>101</v>
      </c>
      <c r="N1" s="44"/>
      <c r="O1" s="62" t="s">
        <v>91</v>
      </c>
    </row>
    <row r="2" spans="1:15" s="13" customFormat="1">
      <c r="A2" s="106"/>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c r="A3" s="111" t="s">
        <v>93</v>
      </c>
      <c r="B3" s="76"/>
      <c r="C3" s="27"/>
      <c r="D3" s="32"/>
      <c r="E3" s="76"/>
      <c r="F3" s="27"/>
      <c r="G3" s="32"/>
      <c r="H3" s="76"/>
      <c r="I3" s="27"/>
      <c r="J3" s="32"/>
      <c r="K3" s="76"/>
      <c r="L3" s="32"/>
      <c r="M3" s="45"/>
      <c r="N3" s="45"/>
      <c r="O3" s="63"/>
    </row>
    <row r="4" spans="1:15" s="28" customFormat="1">
      <c r="A4" s="112" t="s">
        <v>147</v>
      </c>
      <c r="B4" s="78">
        <v>1</v>
      </c>
      <c r="C4" s="68">
        <v>1</v>
      </c>
      <c r="D4" s="34" t="s">
        <v>122</v>
      </c>
      <c r="E4" s="78">
        <v>3</v>
      </c>
      <c r="F4" s="68">
        <v>3</v>
      </c>
      <c r="G4" s="34" t="s">
        <v>122</v>
      </c>
      <c r="H4" s="78"/>
      <c r="I4" s="68"/>
      <c r="J4" s="34"/>
      <c r="K4" s="78"/>
      <c r="L4" s="34"/>
      <c r="M4" s="23"/>
      <c r="N4" s="24"/>
      <c r="O4" s="23"/>
    </row>
    <row r="5" spans="1:15" s="28" customFormat="1" ht="60">
      <c r="A5" s="112" t="s">
        <v>149</v>
      </c>
      <c r="B5" s="78">
        <v>3</v>
      </c>
      <c r="C5" s="68">
        <v>3</v>
      </c>
      <c r="D5" s="34" t="s">
        <v>150</v>
      </c>
      <c r="E5" s="78">
        <v>3</v>
      </c>
      <c r="F5" s="68">
        <v>3</v>
      </c>
      <c r="G5" s="34" t="s">
        <v>107</v>
      </c>
      <c r="H5" s="78">
        <v>3</v>
      </c>
      <c r="I5" s="68">
        <v>3</v>
      </c>
      <c r="J5" s="34" t="s">
        <v>107</v>
      </c>
      <c r="K5" s="78"/>
      <c r="L5" s="34"/>
      <c r="M5" s="23"/>
      <c r="N5" s="24" t="s">
        <v>162</v>
      </c>
      <c r="O5" s="114" t="s">
        <v>156</v>
      </c>
    </row>
    <row r="6" spans="1:15" s="28" customFormat="1">
      <c r="A6" s="112" t="s">
        <v>22</v>
      </c>
      <c r="B6" s="78">
        <v>2</v>
      </c>
      <c r="C6" s="68">
        <v>2</v>
      </c>
      <c r="D6" s="34" t="s">
        <v>122</v>
      </c>
      <c r="E6" s="78">
        <v>3</v>
      </c>
      <c r="F6" s="68">
        <v>3</v>
      </c>
      <c r="G6" s="34" t="s">
        <v>107</v>
      </c>
      <c r="H6" s="78"/>
      <c r="I6" s="68"/>
      <c r="J6" s="34"/>
      <c r="K6" s="78"/>
      <c r="L6" s="34"/>
      <c r="M6" s="23"/>
      <c r="N6" s="24" t="s">
        <v>162</v>
      </c>
      <c r="O6" s="114" t="s">
        <v>155</v>
      </c>
    </row>
    <row r="7" spans="1:15" s="28" customFormat="1">
      <c r="A7" s="112" t="s">
        <v>23</v>
      </c>
      <c r="B7" s="78">
        <v>1</v>
      </c>
      <c r="C7" s="68">
        <v>1</v>
      </c>
      <c r="D7" s="34" t="s">
        <v>122</v>
      </c>
      <c r="E7" s="78">
        <v>2</v>
      </c>
      <c r="F7" s="68">
        <v>2</v>
      </c>
      <c r="G7" s="34" t="s">
        <v>107</v>
      </c>
      <c r="H7" s="78"/>
      <c r="I7" s="68"/>
      <c r="J7" s="34"/>
      <c r="K7" s="78"/>
      <c r="L7" s="34"/>
      <c r="M7" s="23"/>
      <c r="N7" s="24" t="s">
        <v>162</v>
      </c>
      <c r="O7" s="122" t="s">
        <v>166</v>
      </c>
    </row>
    <row r="8" spans="1:15" s="28" customFormat="1">
      <c r="A8" s="112" t="s">
        <v>25</v>
      </c>
      <c r="B8" s="78">
        <v>4</v>
      </c>
      <c r="C8" s="68">
        <v>4</v>
      </c>
      <c r="D8" s="34" t="s">
        <v>122</v>
      </c>
      <c r="E8" s="78">
        <v>8</v>
      </c>
      <c r="F8" s="68">
        <v>8</v>
      </c>
      <c r="G8" s="34" t="s">
        <v>107</v>
      </c>
      <c r="H8" s="78"/>
      <c r="I8" s="68"/>
      <c r="J8" s="34"/>
      <c r="K8" s="78"/>
      <c r="L8" s="34"/>
      <c r="M8" s="23"/>
      <c r="N8" s="24" t="s">
        <v>162</v>
      </c>
      <c r="O8" s="114" t="s">
        <v>159</v>
      </c>
    </row>
    <row r="9" spans="1:15" s="28" customFormat="1">
      <c r="A9" s="112" t="s">
        <v>153</v>
      </c>
      <c r="B9" s="78"/>
      <c r="C9" s="68"/>
      <c r="D9" s="34" t="s">
        <v>107</v>
      </c>
      <c r="E9" s="78"/>
      <c r="F9" s="68"/>
      <c r="G9" s="34" t="s">
        <v>107</v>
      </c>
      <c r="H9" s="78"/>
      <c r="I9" s="68"/>
      <c r="J9" s="34" t="s">
        <v>107</v>
      </c>
      <c r="K9" s="78"/>
      <c r="L9" s="34"/>
      <c r="M9" s="23"/>
      <c r="N9" s="24" t="s">
        <v>162</v>
      </c>
      <c r="O9" s="23" t="s">
        <v>154</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104</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163</v>
      </c>
    </row>
    <row r="14" spans="1:15">
      <c r="A14" s="107" t="s">
        <v>38</v>
      </c>
      <c r="B14" s="87">
        <v>0.3</v>
      </c>
    </row>
    <row r="15" spans="1:15">
      <c r="A15" s="107" t="s">
        <v>102</v>
      </c>
      <c r="B15" s="87">
        <v>0.3</v>
      </c>
    </row>
    <row r="16" spans="1:15" s="16" customFormat="1">
      <c r="A16" s="107"/>
      <c r="B16" s="87"/>
      <c r="C16" s="17"/>
      <c r="D16" s="38"/>
      <c r="E16" s="87"/>
      <c r="F16" s="17"/>
      <c r="G16" s="38"/>
      <c r="H16" s="87"/>
      <c r="I16" s="17"/>
      <c r="J16" s="38"/>
      <c r="K16" s="87"/>
      <c r="L16" s="38"/>
      <c r="M16" s="61"/>
      <c r="N16" s="48"/>
      <c r="O16" s="121" t="s">
        <v>167</v>
      </c>
    </row>
    <row r="17" spans="1:15" s="16" customFormat="1">
      <c r="A17" s="107"/>
      <c r="B17" s="87"/>
      <c r="C17" s="17"/>
      <c r="D17" s="38"/>
      <c r="E17" s="87"/>
      <c r="F17" s="17"/>
      <c r="G17" s="38"/>
      <c r="H17" s="87"/>
      <c r="I17" s="17"/>
      <c r="J17" s="38"/>
      <c r="K17" s="87"/>
      <c r="L17" s="38"/>
      <c r="M17" s="61"/>
      <c r="N17" s="48"/>
      <c r="O17" s="121" t="s">
        <v>72</v>
      </c>
    </row>
    <row r="18" spans="1:15" s="16" customFormat="1">
      <c r="A18" s="107"/>
      <c r="B18" s="87"/>
      <c r="C18" s="17"/>
      <c r="D18" s="38"/>
      <c r="E18" s="87"/>
      <c r="F18" s="17"/>
      <c r="G18" s="38"/>
      <c r="H18" s="87"/>
      <c r="I18" s="17"/>
      <c r="J18" s="38"/>
      <c r="K18" s="87"/>
      <c r="L18" s="38"/>
      <c r="M18" s="61"/>
      <c r="N18" s="48"/>
      <c r="O18" s="121" t="s">
        <v>73</v>
      </c>
    </row>
    <row r="19" spans="1:15" s="16" customFormat="1">
      <c r="A19" s="107"/>
      <c r="B19" s="87"/>
      <c r="C19" s="17"/>
      <c r="D19" s="38"/>
      <c r="E19" s="87"/>
      <c r="F19" s="17"/>
      <c r="G19" s="38"/>
      <c r="H19" s="87"/>
      <c r="I19" s="17"/>
      <c r="J19" s="38"/>
      <c r="K19" s="87"/>
      <c r="L19" s="38"/>
      <c r="M19" s="61"/>
      <c r="N19" s="48"/>
      <c r="O19" s="121" t="s">
        <v>74</v>
      </c>
    </row>
    <row r="20" spans="1:15" s="16" customFormat="1">
      <c r="A20" s="107"/>
      <c r="B20" s="87"/>
      <c r="C20" s="17"/>
      <c r="D20" s="38"/>
      <c r="E20" s="87"/>
      <c r="F20" s="17"/>
      <c r="G20" s="38"/>
      <c r="H20" s="87"/>
      <c r="I20" s="17"/>
      <c r="J20" s="38"/>
      <c r="K20" s="87"/>
      <c r="L20" s="38"/>
      <c r="M20" s="61"/>
      <c r="N20" s="48"/>
      <c r="O20" s="121" t="s">
        <v>75</v>
      </c>
    </row>
    <row r="21" spans="1:15" s="16" customFormat="1">
      <c r="A21" s="107"/>
      <c r="B21" s="87"/>
      <c r="C21" s="17"/>
      <c r="D21" s="38"/>
      <c r="E21" s="87"/>
      <c r="F21" s="17"/>
      <c r="G21" s="38"/>
      <c r="H21" s="87"/>
      <c r="I21" s="17"/>
      <c r="J21" s="38"/>
      <c r="K21" s="87"/>
      <c r="L21" s="38"/>
      <c r="M21" s="61"/>
      <c r="N21" s="48"/>
      <c r="O21" s="121" t="s">
        <v>76</v>
      </c>
    </row>
    <row r="22" spans="1:15" s="16" customFormat="1">
      <c r="A22" s="107"/>
      <c r="B22" s="87"/>
      <c r="C22" s="17"/>
      <c r="D22" s="38"/>
      <c r="E22" s="87"/>
      <c r="F22" s="17"/>
      <c r="G22" s="38"/>
      <c r="H22" s="87"/>
      <c r="I22" s="17"/>
      <c r="J22" s="38"/>
      <c r="K22" s="87"/>
      <c r="L22" s="38"/>
      <c r="M22" s="61"/>
      <c r="N22" s="48"/>
      <c r="O22" s="121" t="s">
        <v>77</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157</v>
      </c>
    </row>
    <row r="25" spans="1:15" s="16" customFormat="1">
      <c r="A25" s="107"/>
      <c r="B25" s="87"/>
      <c r="C25" s="17"/>
      <c r="D25" s="38"/>
      <c r="E25" s="87"/>
      <c r="F25" s="17"/>
      <c r="G25" s="38"/>
      <c r="H25" s="87"/>
      <c r="I25" s="17"/>
      <c r="J25" s="38"/>
      <c r="K25" s="87"/>
      <c r="L25" s="38"/>
      <c r="M25" s="61"/>
      <c r="N25" s="48"/>
      <c r="O25" s="116" t="s">
        <v>87</v>
      </c>
    </row>
    <row r="26" spans="1:15" s="16" customFormat="1">
      <c r="A26" s="107"/>
      <c r="B26" s="87"/>
      <c r="C26" s="17"/>
      <c r="D26" s="38"/>
      <c r="E26" s="87"/>
      <c r="F26" s="17"/>
      <c r="G26" s="38"/>
      <c r="H26" s="87"/>
      <c r="I26" s="17"/>
      <c r="J26" s="38"/>
      <c r="K26" s="87"/>
      <c r="L26" s="38"/>
      <c r="M26" s="61"/>
      <c r="N26" s="48"/>
      <c r="O26" s="115" t="s">
        <v>88</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158</v>
      </c>
    </row>
    <row r="29" spans="1:15">
      <c r="O29" s="117" t="s">
        <v>82</v>
      </c>
    </row>
    <row r="30" spans="1:15">
      <c r="O30" s="118" t="s">
        <v>83</v>
      </c>
    </row>
    <row r="31" spans="1:15">
      <c r="O31" s="117" t="s">
        <v>84</v>
      </c>
    </row>
    <row r="32" spans="1:15">
      <c r="O32" s="117" t="s">
        <v>85</v>
      </c>
    </row>
    <row r="33" spans="15:15">
      <c r="O33" s="117" t="s">
        <v>86</v>
      </c>
    </row>
    <row r="36" spans="15:15">
      <c r="O36" s="119" t="s">
        <v>78</v>
      </c>
    </row>
    <row r="37" spans="15:15">
      <c r="O37" s="120" t="s">
        <v>79</v>
      </c>
    </row>
    <row r="38" spans="15:15">
      <c r="O38" s="119" t="s">
        <v>80</v>
      </c>
    </row>
    <row r="39" spans="15:15">
      <c r="O39" s="119" t="s">
        <v>81</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K24" sqref="K24"/>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c r="A1" s="31" t="s">
        <v>4</v>
      </c>
      <c r="B1" s="147" t="s">
        <v>5</v>
      </c>
      <c r="C1" s="148"/>
      <c r="D1" s="149"/>
      <c r="E1" s="147" t="s">
        <v>6</v>
      </c>
      <c r="F1" s="148"/>
      <c r="G1" s="149"/>
      <c r="H1" s="147" t="s">
        <v>7</v>
      </c>
      <c r="I1" s="148"/>
      <c r="J1" s="149"/>
      <c r="K1" s="147" t="s">
        <v>99</v>
      </c>
      <c r="L1" s="149"/>
      <c r="M1" s="44" t="s">
        <v>101</v>
      </c>
      <c r="N1" s="44"/>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c r="A3" s="32" t="s">
        <v>93</v>
      </c>
      <c r="B3" s="76"/>
      <c r="C3" s="27"/>
      <c r="D3" s="32"/>
      <c r="E3" s="76"/>
      <c r="F3" s="27"/>
      <c r="G3" s="32"/>
      <c r="H3" s="76"/>
      <c r="I3" s="27"/>
      <c r="J3" s="32"/>
      <c r="K3" s="76"/>
      <c r="L3" s="32"/>
      <c r="M3" s="45"/>
      <c r="N3" s="45"/>
      <c r="O3" s="63"/>
    </row>
    <row r="4" spans="1:15" s="28" customFormat="1">
      <c r="A4" s="34" t="s">
        <v>56</v>
      </c>
      <c r="B4" s="78">
        <v>1</v>
      </c>
      <c r="C4" s="68">
        <v>1</v>
      </c>
      <c r="D4" s="34" t="s">
        <v>114</v>
      </c>
      <c r="E4" s="78">
        <v>1</v>
      </c>
      <c r="F4" s="68">
        <v>1</v>
      </c>
      <c r="G4" s="34"/>
      <c r="H4" s="78"/>
      <c r="I4" s="68"/>
      <c r="J4" s="34"/>
      <c r="K4" s="78"/>
      <c r="L4" s="34"/>
      <c r="M4" s="23"/>
      <c r="N4" s="23"/>
      <c r="O4" s="23"/>
    </row>
    <row r="5" spans="1:15" s="28" customFormat="1">
      <c r="A5" s="34" t="s">
        <v>58</v>
      </c>
      <c r="B5" s="78">
        <v>3</v>
      </c>
      <c r="C5" s="68">
        <v>3</v>
      </c>
      <c r="D5" s="34" t="s">
        <v>114</v>
      </c>
      <c r="E5" s="78">
        <v>2</v>
      </c>
      <c r="F5" s="68">
        <v>2</v>
      </c>
      <c r="G5" s="34"/>
      <c r="H5" s="78"/>
      <c r="I5" s="68"/>
      <c r="J5" s="34"/>
      <c r="K5" s="78"/>
      <c r="L5" s="34"/>
      <c r="M5" s="23"/>
      <c r="N5" s="23"/>
      <c r="O5" s="23"/>
    </row>
    <row r="6" spans="1:15" s="28" customFormat="1">
      <c r="A6" s="34" t="s">
        <v>57</v>
      </c>
      <c r="B6" s="78">
        <v>1</v>
      </c>
      <c r="C6" s="68">
        <v>1</v>
      </c>
      <c r="D6" s="34" t="s">
        <v>114</v>
      </c>
      <c r="E6" s="78">
        <v>1.5</v>
      </c>
      <c r="F6" s="68">
        <v>1.5</v>
      </c>
      <c r="G6" s="34"/>
      <c r="H6" s="78"/>
      <c r="I6" s="68"/>
      <c r="J6" s="34"/>
      <c r="K6" s="78"/>
      <c r="L6" s="34"/>
      <c r="M6" s="23"/>
      <c r="N6" s="23"/>
      <c r="O6" s="23"/>
    </row>
    <row r="7" spans="1:15" s="28" customFormat="1">
      <c r="A7" s="128" t="s">
        <v>24</v>
      </c>
      <c r="B7" s="78">
        <v>5</v>
      </c>
      <c r="C7" s="68">
        <v>5</v>
      </c>
      <c r="D7" s="34" t="s">
        <v>122</v>
      </c>
      <c r="E7" s="78">
        <v>7</v>
      </c>
      <c r="F7" s="68">
        <v>7</v>
      </c>
      <c r="G7" s="34" t="s">
        <v>107</v>
      </c>
      <c r="H7" s="78">
        <v>0</v>
      </c>
      <c r="I7" s="68">
        <v>0</v>
      </c>
      <c r="J7" s="34" t="s">
        <v>148</v>
      </c>
      <c r="K7" s="78"/>
      <c r="L7" s="34"/>
      <c r="M7" s="23"/>
      <c r="N7" s="23" t="s">
        <v>162</v>
      </c>
      <c r="O7" s="114" t="s">
        <v>61</v>
      </c>
    </row>
    <row r="8" spans="1:15" s="28" customFormat="1">
      <c r="A8" s="128"/>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104</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163</v>
      </c>
    </row>
    <row r="12" spans="1:15">
      <c r="A12" s="10" t="s">
        <v>38</v>
      </c>
      <c r="B12" s="69">
        <v>0.3</v>
      </c>
    </row>
    <row r="13" spans="1:15">
      <c r="A13" s="10" t="s">
        <v>102</v>
      </c>
      <c r="B13" s="69">
        <v>0.3</v>
      </c>
    </row>
    <row r="17" spans="1:8">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117</v>
      </c>
    </row>
  </sheetData>
  <phoneticPr fontId="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O14"/>
  <sheetViews>
    <sheetView workbookViewId="0">
      <selection activeCell="O21" sqref="O21"/>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47" t="s">
        <v>5</v>
      </c>
      <c r="C1" s="148"/>
      <c r="D1" s="149"/>
      <c r="E1" s="147" t="s">
        <v>6</v>
      </c>
      <c r="F1" s="148"/>
      <c r="G1" s="149"/>
      <c r="H1" s="147" t="s">
        <v>7</v>
      </c>
      <c r="I1" s="148"/>
      <c r="J1" s="149"/>
      <c r="K1" s="147" t="s">
        <v>99</v>
      </c>
      <c r="L1" s="149"/>
      <c r="M1" s="75" t="s">
        <v>101</v>
      </c>
      <c r="N1" s="44"/>
      <c r="O1" s="62" t="s">
        <v>91</v>
      </c>
    </row>
    <row r="2" spans="1:15">
      <c r="A2" s="31"/>
      <c r="B2" s="74" t="s">
        <v>97</v>
      </c>
      <c r="C2" s="13" t="s">
        <v>98</v>
      </c>
      <c r="D2" s="31" t="s">
        <v>94</v>
      </c>
      <c r="E2" s="74" t="s">
        <v>97</v>
      </c>
      <c r="F2" s="13" t="s">
        <v>98</v>
      </c>
      <c r="G2" s="31" t="s">
        <v>94</v>
      </c>
      <c r="H2" s="74" t="s">
        <v>97</v>
      </c>
      <c r="I2" s="13" t="s">
        <v>98</v>
      </c>
      <c r="J2" s="31" t="s">
        <v>94</v>
      </c>
      <c r="K2" s="74" t="s">
        <v>6</v>
      </c>
      <c r="L2" s="31" t="s">
        <v>7</v>
      </c>
      <c r="M2" s="75"/>
      <c r="N2" s="44"/>
      <c r="O2" s="62"/>
    </row>
    <row r="3" spans="1:15">
      <c r="A3" s="135" t="s">
        <v>93</v>
      </c>
      <c r="B3" s="76"/>
      <c r="C3" s="27"/>
      <c r="D3" s="32"/>
      <c r="E3" s="76"/>
      <c r="F3" s="27"/>
      <c r="G3" s="32"/>
      <c r="H3" s="76"/>
      <c r="I3" s="27"/>
      <c r="J3" s="32"/>
      <c r="K3" s="76"/>
      <c r="L3" s="32"/>
      <c r="M3" s="77"/>
      <c r="N3" s="45"/>
      <c r="O3" s="63"/>
    </row>
    <row r="4" spans="1:15">
      <c r="A4" s="34" t="s">
        <v>176</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9"/>
      <c r="O7" s="25"/>
    </row>
    <row r="8" spans="1:15">
      <c r="A8" s="35"/>
      <c r="B8" s="80"/>
      <c r="C8" s="68"/>
      <c r="D8" s="35"/>
      <c r="E8" s="80"/>
      <c r="F8" s="68"/>
      <c r="G8" s="35"/>
      <c r="H8" s="80"/>
      <c r="I8" s="68"/>
      <c r="J8" s="35"/>
      <c r="K8" s="80"/>
      <c r="L8" s="35"/>
      <c r="M8" s="81"/>
      <c r="N8" s="129"/>
      <c r="O8" s="25"/>
    </row>
    <row r="9" spans="1:15">
      <c r="A9" s="35"/>
      <c r="B9" s="80"/>
      <c r="C9" s="68"/>
      <c r="D9" s="35"/>
      <c r="E9" s="80"/>
      <c r="F9" s="68"/>
      <c r="G9" s="35"/>
      <c r="H9" s="80"/>
      <c r="I9" s="68"/>
      <c r="J9" s="35"/>
      <c r="K9" s="80"/>
      <c r="L9" s="35"/>
      <c r="M9" s="81"/>
      <c r="N9" s="129"/>
      <c r="O9" s="25"/>
    </row>
    <row r="10" spans="1:15" ht="15.75" thickBot="1">
      <c r="A10" s="82"/>
      <c r="B10" s="83"/>
      <c r="C10" s="84"/>
      <c r="D10" s="82"/>
      <c r="E10" s="83"/>
      <c r="F10" s="84"/>
      <c r="G10" s="82"/>
      <c r="H10" s="83"/>
      <c r="I10" s="84"/>
      <c r="J10" s="82"/>
      <c r="K10" s="83"/>
      <c r="L10" s="82"/>
      <c r="M10" s="85"/>
      <c r="N10" s="130"/>
      <c r="O10" s="86"/>
    </row>
    <row r="11" spans="1:15" ht="15.75" thickTop="1">
      <c r="A11" s="38" t="s">
        <v>104</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163</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102</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63</v>
      </c>
      <c r="B1">
        <v>2.4</v>
      </c>
    </row>
    <row r="2" spans="1:2">
      <c r="A2" t="s">
        <v>64</v>
      </c>
      <c r="B2">
        <v>1.6</v>
      </c>
    </row>
    <row r="3" spans="1:2">
      <c r="A3" t="s">
        <v>66</v>
      </c>
      <c r="B3">
        <v>2</v>
      </c>
    </row>
    <row r="4" spans="1:2">
      <c r="A4" t="s">
        <v>65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Open Questions</vt:lpstr>
      <vt:lpstr>MyAccount</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2013-08-12T22:30:46Z</dcterms:modified>
</cp:coreProperties>
</file>