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activeTab="7"/>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20" i="10" l="1"/>
  <c r="E20" i="10"/>
  <c r="A3" i="19"/>
  <c r="A3" i="11"/>
  <c r="A3" i="18"/>
  <c r="A3" i="10"/>
  <c r="A3" i="5"/>
  <c r="A3" i="6"/>
  <c r="A3" i="9"/>
  <c r="A3" i="8"/>
  <c r="A3" i="7"/>
  <c r="A3" i="16"/>
  <c r="A3" i="20"/>
  <c r="E17" i="4"/>
  <c r="C11" i="20"/>
  <c r="C17" i="4"/>
  <c r="E11" i="20"/>
  <c r="K11" i="20"/>
  <c r="F17" i="4"/>
  <c r="M11" i="20"/>
  <c r="H17" i="4" s="1"/>
  <c r="H11" i="20"/>
  <c r="L11" i="20"/>
  <c r="G17" i="4"/>
  <c r="I11" i="20"/>
  <c r="F11" i="20"/>
  <c r="D17" i="4"/>
  <c r="B11" i="20"/>
  <c r="E11" i="19"/>
  <c r="H11" i="19"/>
  <c r="L11" i="19"/>
  <c r="G11" i="4"/>
  <c r="I11" i="19"/>
  <c r="E11" i="4"/>
  <c r="F11" i="19"/>
  <c r="D11" i="4"/>
  <c r="C11" i="19"/>
  <c r="C11" i="4"/>
  <c r="B11" i="19"/>
  <c r="H37" i="16"/>
  <c r="L37" i="16"/>
  <c r="G4" i="4" s="1"/>
  <c r="G22" i="4" s="1"/>
  <c r="G24" i="4" s="1"/>
  <c r="C37" i="16"/>
  <c r="C4" i="4"/>
  <c r="C22" i="4" s="1"/>
  <c r="C24" i="4" s="1"/>
  <c r="C25" i="4" s="1"/>
  <c r="E37" i="16"/>
  <c r="K37" i="16"/>
  <c r="F4" i="4"/>
  <c r="F37" i="16"/>
  <c r="D4" i="4"/>
  <c r="I37" i="16"/>
  <c r="E4" i="4" s="1"/>
  <c r="B37" i="16"/>
  <c r="E12" i="18"/>
  <c r="H12" i="18"/>
  <c r="L12" i="18"/>
  <c r="G12" i="4"/>
  <c r="K20" i="10"/>
  <c r="F10" i="4" s="1"/>
  <c r="H20" i="10"/>
  <c r="M20" i="10"/>
  <c r="H10" i="4" s="1"/>
  <c r="I20" i="10"/>
  <c r="E10" i="4"/>
  <c r="D10" i="4"/>
  <c r="C20" i="10"/>
  <c r="C10" i="4"/>
  <c r="I26" i="5"/>
  <c r="E9" i="4" s="1"/>
  <c r="F26" i="5"/>
  <c r="D9" i="4"/>
  <c r="C26" i="5"/>
  <c r="C9" i="4"/>
  <c r="F13" i="7"/>
  <c r="D5" i="4"/>
  <c r="C13" i="7"/>
  <c r="C5" i="4"/>
  <c r="B20" i="10"/>
  <c r="I10" i="11"/>
  <c r="E13" i="4"/>
  <c r="F10" i="11"/>
  <c r="D13" i="4"/>
  <c r="C10" i="11"/>
  <c r="C13" i="4"/>
  <c r="I12" i="18"/>
  <c r="F12" i="18"/>
  <c r="D12" i="4"/>
  <c r="C12" i="18"/>
  <c r="C12" i="4"/>
  <c r="B12" i="18"/>
  <c r="I9" i="9"/>
  <c r="E7" i="4"/>
  <c r="F9" i="9"/>
  <c r="D7" i="4"/>
  <c r="C9" i="9"/>
  <c r="C7" i="4"/>
  <c r="E9" i="8"/>
  <c r="M9" i="8"/>
  <c r="H6" i="4" s="1"/>
  <c r="H9" i="8"/>
  <c r="L9" i="8"/>
  <c r="G6" i="4" s="1"/>
  <c r="I9" i="8"/>
  <c r="E6" i="4"/>
  <c r="F9" i="8"/>
  <c r="D6" i="4"/>
  <c r="C9" i="8"/>
  <c r="C6" i="4"/>
  <c r="I13" i="7"/>
  <c r="E5" i="4"/>
  <c r="I13" i="6"/>
  <c r="E8" i="4"/>
  <c r="F13" i="6"/>
  <c r="D8" i="4"/>
  <c r="C13" i="6"/>
  <c r="C8" i="4"/>
  <c r="E26" i="5"/>
  <c r="K26" i="5"/>
  <c r="F9" i="4" s="1"/>
  <c r="H26" i="5"/>
  <c r="L26" i="5"/>
  <c r="G9" i="4" s="1"/>
  <c r="H10" i="11"/>
  <c r="L10" i="11"/>
  <c r="G13" i="4"/>
  <c r="E10" i="11"/>
  <c r="K10" i="11"/>
  <c r="F13" i="4"/>
  <c r="B10" i="11"/>
  <c r="E9" i="9"/>
  <c r="K9" i="9"/>
  <c r="F7" i="4"/>
  <c r="H9" i="9"/>
  <c r="B9" i="9"/>
  <c r="B9" i="8"/>
  <c r="B13" i="7"/>
  <c r="H13" i="7"/>
  <c r="L13" i="7"/>
  <c r="G5" i="4" s="1"/>
  <c r="E13" i="7"/>
  <c r="K13" i="7"/>
  <c r="F5" i="4" s="1"/>
  <c r="F22" i="4" s="1"/>
  <c r="F24" i="4" s="1"/>
  <c r="H13" i="6"/>
  <c r="L13" i="6"/>
  <c r="G8" i="4"/>
  <c r="E13" i="6"/>
  <c r="M13" i="6"/>
  <c r="H8" i="4"/>
  <c r="B13" i="6"/>
  <c r="B26" i="5"/>
  <c r="E12" i="4"/>
  <c r="K12" i="18"/>
  <c r="F12" i="4"/>
  <c r="K11" i="19"/>
  <c r="F11" i="4"/>
  <c r="K13" i="6"/>
  <c r="F8" i="4"/>
  <c r="M9" i="9"/>
  <c r="H7" i="4"/>
  <c r="D22" i="4"/>
  <c r="D24" i="4" s="1"/>
  <c r="D25" i="4" s="1"/>
  <c r="F25" i="4" s="1"/>
  <c r="M10" i="11"/>
  <c r="H13" i="4" s="1"/>
  <c r="M12" i="18"/>
  <c r="H12" i="4"/>
  <c r="M11" i="19"/>
  <c r="H11" i="4" s="1"/>
  <c r="M37" i="16"/>
  <c r="H4" i="4"/>
  <c r="K9" i="8"/>
  <c r="F6" i="4"/>
  <c r="L9" i="9"/>
  <c r="G7" i="4"/>
  <c r="L20" i="10"/>
  <c r="G10" i="4"/>
  <c r="M13" i="7"/>
  <c r="H5" i="4" s="1"/>
  <c r="M26" i="5"/>
  <c r="H9" i="4"/>
  <c r="E22" i="4" l="1"/>
  <c r="E24" i="4" s="1"/>
  <c r="E25" i="4" s="1"/>
  <c r="G25" i="4" s="1"/>
  <c r="H22" i="4"/>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<sst xmlns="http://schemas.openxmlformats.org/spreadsheetml/2006/main" count="629" uniqueCount="249">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</sst>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81">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4" borderId="6" xfId="0" applyFont="1" applyFill="1" applyBorder="1"/>
    <xf numFmtId="0" fontId="5" fillId="4" borderId="1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x14ac:dyDescent="0.2"/>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x14ac:dyDescent="0.25">
      <c r="A1" s="6" t="s">
        <v>222</v>
      </c>
      <c r="B1" s="24"/>
      <c r="I1" s="23"/>
    </row>
    <row r="2" spans="1:9" s="99" customFormat="1" x14ac:dyDescent="0.2">
      <c r="A2" s="99" t="s">
        <v>4</v>
      </c>
      <c r="B2" s="100" t="s">
        <v>89</v>
      </c>
      <c r="C2" s="99" t="s">
        <v>5</v>
      </c>
      <c r="D2" s="99" t="s">
        <v>6</v>
      </c>
      <c r="E2" s="99" t="s">
        <v>7</v>
      </c>
      <c r="F2" s="99" t="s">
        <v>61</v>
      </c>
      <c r="G2" s="99" t="s">
        <v>8</v>
      </c>
      <c r="H2" s="99" t="s">
        <v>88</v>
      </c>
      <c r="I2" s="101"/>
    </row>
    <row r="3" spans="1:9" s="33" customFormat="1" x14ac:dyDescent="0.2">
      <c r="B3" s="24"/>
      <c r="I3" s="23"/>
    </row>
    <row r="4" spans="1:9" s="33" customFormat="1" x14ac:dyDescent="0.2">
      <c r="A4" s="33" t="s">
        <v>103</v>
      </c>
      <c r="B4" s="24" t="s">
        <v>100</v>
      </c>
      <c r="C4" s="102">
        <f>ShopWidget!C37</f>
        <v>15</v>
      </c>
      <c r="D4" s="102">
        <f>ShopWidget!F37</f>
        <v>16</v>
      </c>
      <c r="E4" s="102">
        <f>ShopWidget!I37</f>
        <v>32</v>
      </c>
      <c r="F4" s="102">
        <f>ShopWidget!K37</f>
        <v>19.349999999999998</v>
      </c>
      <c r="G4" s="102">
        <f>ShopWidget!L37</f>
        <v>11.43</v>
      </c>
      <c r="H4" s="102">
        <f>ShopWidget!M37</f>
        <v>30.779999999999998</v>
      </c>
      <c r="I4" s="23" t="s">
        <v>107</v>
      </c>
    </row>
    <row r="5" spans="1:9" s="33" customFormat="1" x14ac:dyDescent="0.2">
      <c r="A5" s="33" t="s">
        <v>137</v>
      </c>
      <c r="B5" s="24" t="s">
        <v>100</v>
      </c>
      <c r="C5" s="102">
        <f>'Saved Items'!C13</f>
        <v>6</v>
      </c>
      <c r="D5" s="102">
        <f>'Saved Items'!F13</f>
        <v>3.3</v>
      </c>
      <c r="E5" s="102">
        <f>'Saved Items'!I13</f>
        <v>2.5</v>
      </c>
      <c r="F5" s="102">
        <f>'Saved Items'!K13</f>
        <v>0.98999999999999988</v>
      </c>
      <c r="G5" s="102">
        <f>'Saved Items'!L13</f>
        <v>2.19</v>
      </c>
      <c r="H5" s="102">
        <f>'Saved Items'!M13</f>
        <v>3.1799999999999997</v>
      </c>
      <c r="I5" s="23"/>
    </row>
    <row r="6" spans="1:9" s="33" customFormat="1"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x14ac:dyDescent="0.2">
      <c r="A7" s="33" t="s">
        <v>1</v>
      </c>
      <c r="B7" s="24" t="s">
        <v>100</v>
      </c>
      <c r="C7" s="102">
        <f>'Saved Carts'!C9</f>
        <v>1.5</v>
      </c>
      <c r="D7" s="102">
        <f>'Saved Carts'!F9</f>
        <v>1.8</v>
      </c>
      <c r="E7" s="102">
        <f>'Saved Carts'!I9</f>
        <v>1.3</v>
      </c>
      <c r="F7" s="102">
        <f>'Saved Carts'!K9</f>
        <v>0.54</v>
      </c>
      <c r="G7" s="102">
        <f>'Saved Carts'!L9</f>
        <v>0.84</v>
      </c>
      <c r="H7" s="102">
        <f>'Saved Carts'!M9</f>
        <v>1.38</v>
      </c>
      <c r="I7" s="23"/>
    </row>
    <row r="8" spans="1:9" s="33" customFormat="1"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x14ac:dyDescent="0.2">
      <c r="A10" s="33" t="s">
        <v>155</v>
      </c>
      <c r="B10" s="24" t="s">
        <v>100</v>
      </c>
      <c r="C10" s="102">
        <f>Checkout!C20</f>
        <v>20.5</v>
      </c>
      <c r="D10" s="102">
        <f>Checkout!F20</f>
        <v>29.5</v>
      </c>
      <c r="E10" s="102">
        <f>Checkout!I20</f>
        <v>10</v>
      </c>
      <c r="F10" s="102">
        <f>Checkout!K20</f>
        <v>8.85</v>
      </c>
      <c r="G10" s="102">
        <f>Checkout!L20</f>
        <v>3</v>
      </c>
      <c r="H10" s="102">
        <f>Checkout!M20</f>
        <v>11.85</v>
      </c>
      <c r="I10" s="23"/>
    </row>
    <row r="11" spans="1:9" s="33" customFormat="1"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x14ac:dyDescent="0.2">
      <c r="A12" s="33" t="s">
        <v>6</v>
      </c>
      <c r="B12" s="24" t="s">
        <v>111</v>
      </c>
      <c r="C12" s="102">
        <f>Avante!C12</f>
        <v>11</v>
      </c>
      <c r="D12" s="102">
        <f>Avante!F12</f>
        <v>19</v>
      </c>
      <c r="E12" s="102">
        <f>Avante!H12</f>
        <v>3</v>
      </c>
      <c r="F12" s="102">
        <f>Avante!K12</f>
        <v>5.7</v>
      </c>
      <c r="G12" s="102">
        <f>Avante!L12</f>
        <v>0.89999999999999991</v>
      </c>
      <c r="H12" s="102">
        <f>Avante!M12</f>
        <v>6.6</v>
      </c>
      <c r="I12" s="23"/>
    </row>
    <row r="13" spans="1:9" s="33" customFormat="1"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166</v>
      </c>
      <c r="B14" s="24"/>
      <c r="C14" s="102">
        <v>0</v>
      </c>
      <c r="D14" s="102">
        <v>0</v>
      </c>
      <c r="E14" s="102">
        <v>1</v>
      </c>
      <c r="F14" s="102">
        <v>0</v>
      </c>
      <c r="G14" s="102">
        <v>0</v>
      </c>
      <c r="H14" s="102">
        <v>0</v>
      </c>
      <c r="I14" s="23" t="s">
        <v>165</v>
      </c>
    </row>
    <row r="15" spans="1:9" s="33" customFormat="1" ht="28.5" x14ac:dyDescent="0.2">
      <c r="A15" s="33" t="s">
        <v>13</v>
      </c>
      <c r="B15" s="24"/>
      <c r="C15" s="102">
        <v>0</v>
      </c>
      <c r="D15" s="102">
        <v>0</v>
      </c>
      <c r="E15" s="102">
        <v>0</v>
      </c>
      <c r="F15" s="102">
        <v>0</v>
      </c>
      <c r="G15" s="102">
        <v>0</v>
      </c>
      <c r="H15" s="102">
        <v>0</v>
      </c>
      <c r="I15" s="23" t="s">
        <v>167</v>
      </c>
    </row>
    <row r="16" spans="1:9" s="103" customFormat="1" ht="42.75" x14ac:dyDescent="0.2">
      <c r="A16" s="33" t="s">
        <v>16</v>
      </c>
      <c r="B16" s="24"/>
      <c r="C16" s="102">
        <v>8</v>
      </c>
      <c r="D16" s="102">
        <v>4</v>
      </c>
      <c r="E16" s="102">
        <v>8</v>
      </c>
      <c r="F16" s="102">
        <v>3</v>
      </c>
      <c r="G16" s="102">
        <v>3</v>
      </c>
      <c r="H16" s="102">
        <v>3</v>
      </c>
      <c r="I16" s="23" t="s">
        <v>168</v>
      </c>
    </row>
    <row r="17" spans="1:9" s="103" customFormat="1" x14ac:dyDescent="0.2">
      <c r="A17" s="103" t="s">
        <v>12</v>
      </c>
      <c r="B17" s="104" t="s">
        <v>111</v>
      </c>
      <c r="C17" s="103">
        <f>CEWeb!C11</f>
        <v>16</v>
      </c>
      <c r="D17" s="103">
        <f>CEWeb!F11</f>
        <v>16</v>
      </c>
      <c r="E17" s="103">
        <f>CEWeb!I11</f>
        <v>17</v>
      </c>
      <c r="F17" s="103">
        <f>CEWeb!K11</f>
        <v>4.8</v>
      </c>
      <c r="G17" s="103">
        <f>CEWeb!L11</f>
        <v>5.0999999999999996</v>
      </c>
      <c r="H17" s="103">
        <f>CEWeb!M11</f>
        <v>9.9</v>
      </c>
      <c r="I17" s="105"/>
    </row>
    <row r="18" spans="1:9"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174</v>
      </c>
    </row>
    <row r="20" spans="1:9" s="103" customFormat="1" ht="57" x14ac:dyDescent="0.2">
      <c r="A20" s="103" t="s">
        <v>14</v>
      </c>
      <c r="B20" s="104"/>
      <c r="C20" s="106">
        <v>3</v>
      </c>
      <c r="D20" s="106">
        <v>4</v>
      </c>
      <c r="E20" s="106">
        <v>4</v>
      </c>
      <c r="F20" s="106">
        <v>2</v>
      </c>
      <c r="G20" s="106">
        <v>2</v>
      </c>
      <c r="H20" s="106">
        <v>2</v>
      </c>
      <c r="I20" s="105" t="s">
        <v>175</v>
      </c>
    </row>
    <row r="21" spans="1:9" s="103" customFormat="1" x14ac:dyDescent="0.2">
      <c r="B21" s="104"/>
      <c r="C21" s="106"/>
      <c r="D21" s="106"/>
      <c r="E21" s="106"/>
      <c r="F21" s="106"/>
      <c r="G21" s="106"/>
      <c r="H21" s="106"/>
      <c r="I21" s="105"/>
    </row>
    <row r="22" spans="1:9" x14ac:dyDescent="0.2">
      <c r="A22" s="34" t="s">
        <v>18</v>
      </c>
      <c r="C22" s="108">
        <f t="shared" ref="C22:H22" si="0">SUM(C4:C21)</f>
        <v>123.9</v>
      </c>
      <c r="D22" s="108">
        <f t="shared" si="0"/>
        <v>147.6</v>
      </c>
      <c r="E22" s="108">
        <f t="shared" si="0"/>
        <v>119.5</v>
      </c>
      <c r="F22" s="108">
        <f t="shared" si="0"/>
        <v>62.53</v>
      </c>
      <c r="G22" s="108">
        <f t="shared" si="0"/>
        <v>44.71</v>
      </c>
      <c r="H22" s="108">
        <f t="shared" si="0"/>
        <v>100.24</v>
      </c>
    </row>
    <row r="23" spans="1:9" x14ac:dyDescent="0.2">
      <c r="C23" s="108">
        <v>2</v>
      </c>
      <c r="D23" s="108">
        <v>2.4</v>
      </c>
      <c r="E23" s="108">
        <v>1.6</v>
      </c>
      <c r="F23" s="108">
        <v>2.4</v>
      </c>
      <c r="G23" s="108">
        <v>1.6</v>
      </c>
      <c r="H23" s="109" t="s">
        <v>67</v>
      </c>
    </row>
    <row r="24" spans="1:9" x14ac:dyDescent="0.2">
      <c r="A24" s="34" t="s">
        <v>17</v>
      </c>
      <c r="C24" s="108">
        <f>(((C22/C23)+0.49)/5)</f>
        <v>12.488000000000001</v>
      </c>
      <c r="D24" s="108">
        <f>(((D22/D23)+0.49)/5)</f>
        <v>12.398</v>
      </c>
      <c r="E24" s="108">
        <f>(((E22/E23)+0.49)/5)</f>
        <v>15.035499999999999</v>
      </c>
      <c r="F24" s="108">
        <f>(((F22/F23)+0.49)/5)</f>
        <v>5.3088333333333333</v>
      </c>
      <c r="G24" s="108">
        <f>(((G22/G23)+0.49)/5)</f>
        <v>5.6867499999999991</v>
      </c>
      <c r="H24" s="110" t="s">
        <v>68</v>
      </c>
    </row>
    <row r="25" spans="1:9" x14ac:dyDescent="0.2">
      <c r="A25" s="34" t="s">
        <v>19</v>
      </c>
      <c r="C25" s="111">
        <f ca="1">TODAY()+(C24*7)</f>
        <v>41601.415999999997</v>
      </c>
      <c r="D25" s="111">
        <f ca="1">TODAY()+(D24*7)</f>
        <v>41600.786</v>
      </c>
      <c r="E25" s="111">
        <f ca="1">TODAY()+(E24*7)</f>
        <v>41619.248500000002</v>
      </c>
      <c r="F25" s="111">
        <f ca="1">D25+(F24*7)</f>
        <v>41637.947833333332</v>
      </c>
      <c r="G25" s="111">
        <f ca="1">E25+(G24*7)</f>
        <v>41659.05575</v>
      </c>
      <c r="H25" s="112" t="s">
        <v>66</v>
      </c>
    </row>
    <row r="27" spans="1:9" x14ac:dyDescent="0.2">
      <c r="A27" s="34" t="s">
        <v>121</v>
      </c>
      <c r="C27" s="111">
        <v>41595</v>
      </c>
      <c r="D27" s="111">
        <v>41592</v>
      </c>
      <c r="E27" s="111">
        <v>41616</v>
      </c>
      <c r="F27" s="111">
        <v>41628</v>
      </c>
      <c r="G27" s="111">
        <v>41656</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A26" sqref="A26"/>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76" t="s">
        <v>5</v>
      </c>
      <c r="C1" s="177"/>
      <c r="D1" s="178"/>
      <c r="E1" s="176" t="s">
        <v>6</v>
      </c>
      <c r="F1" s="177"/>
      <c r="G1" s="178"/>
      <c r="H1" s="176" t="s">
        <v>7</v>
      </c>
      <c r="I1" s="177"/>
      <c r="J1" s="178"/>
      <c r="K1" s="176" t="s">
        <v>97</v>
      </c>
      <c r="L1" s="178"/>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15" x14ac:dyDescent="0.25">
      <c r="A4" s="80" t="s">
        <v>138</v>
      </c>
      <c r="B4" s="13">
        <v>1</v>
      </c>
      <c r="C4" s="48">
        <v>1</v>
      </c>
      <c r="D4" s="17" t="s">
        <v>114</v>
      </c>
      <c r="E4" s="18">
        <v>3</v>
      </c>
      <c r="F4" s="48">
        <v>3</v>
      </c>
      <c r="G4" s="17" t="s">
        <v>114</v>
      </c>
      <c r="H4" s="18"/>
      <c r="I4" s="48"/>
      <c r="J4" s="17"/>
      <c r="K4" s="13"/>
      <c r="L4" s="12"/>
      <c r="M4" s="15"/>
      <c r="N4" s="14"/>
      <c r="O4" s="15"/>
    </row>
    <row r="5" spans="1:15" s="16" customFormat="1" ht="57.75" x14ac:dyDescent="0.2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x14ac:dyDescent="0.25">
      <c r="A6" s="80" t="s">
        <v>22</v>
      </c>
      <c r="B6" s="13">
        <v>2</v>
      </c>
      <c r="C6" s="48">
        <v>2</v>
      </c>
      <c r="D6" s="17" t="s">
        <v>114</v>
      </c>
      <c r="E6" s="18">
        <v>3</v>
      </c>
      <c r="F6" s="48">
        <v>3</v>
      </c>
      <c r="G6" s="17" t="s">
        <v>104</v>
      </c>
      <c r="H6" s="18"/>
      <c r="I6" s="48"/>
      <c r="J6" s="17"/>
      <c r="K6" s="13"/>
      <c r="L6" s="12"/>
      <c r="M6" s="15"/>
      <c r="N6" s="14" t="s">
        <v>152</v>
      </c>
      <c r="O6" s="81" t="s">
        <v>146</v>
      </c>
    </row>
    <row r="7" spans="1:15" s="16" customFormat="1" ht="15" x14ac:dyDescent="0.25">
      <c r="A7" s="80" t="s">
        <v>23</v>
      </c>
      <c r="B7" s="13">
        <v>1</v>
      </c>
      <c r="C7" s="48">
        <v>1</v>
      </c>
      <c r="D7" s="17" t="s">
        <v>114</v>
      </c>
      <c r="E7" s="18">
        <v>2</v>
      </c>
      <c r="F7" s="48">
        <v>2</v>
      </c>
      <c r="G7" s="17" t="s">
        <v>104</v>
      </c>
      <c r="H7" s="18"/>
      <c r="I7" s="48"/>
      <c r="J7" s="17"/>
      <c r="K7" s="13"/>
      <c r="L7" s="12"/>
      <c r="M7" s="15"/>
      <c r="N7" s="14" t="s">
        <v>152</v>
      </c>
      <c r="O7" s="82" t="s">
        <v>156</v>
      </c>
    </row>
    <row r="8" spans="1:15" s="16" customFormat="1" ht="15" x14ac:dyDescent="0.25">
      <c r="A8" s="80" t="s">
        <v>25</v>
      </c>
      <c r="B8" s="13">
        <v>4</v>
      </c>
      <c r="C8" s="48">
        <v>4</v>
      </c>
      <c r="D8" s="17" t="s">
        <v>114</v>
      </c>
      <c r="E8" s="18">
        <v>8</v>
      </c>
      <c r="F8" s="48">
        <v>8</v>
      </c>
      <c r="G8" s="17" t="s">
        <v>104</v>
      </c>
      <c r="H8" s="18"/>
      <c r="I8" s="48"/>
      <c r="J8" s="17"/>
      <c r="K8" s="13"/>
      <c r="L8" s="12"/>
      <c r="M8" s="15"/>
      <c r="N8" s="14" t="s">
        <v>152</v>
      </c>
      <c r="O8" s="81" t="s">
        <v>248</v>
      </c>
    </row>
    <row r="9" spans="1:15" s="16" customFormat="1" ht="15" x14ac:dyDescent="0.25">
      <c r="A9" s="80" t="s">
        <v>144</v>
      </c>
      <c r="B9" s="13"/>
      <c r="C9" s="48"/>
      <c r="D9" s="17" t="s">
        <v>104</v>
      </c>
      <c r="E9" s="18"/>
      <c r="F9" s="48"/>
      <c r="G9" s="17" t="s">
        <v>104</v>
      </c>
      <c r="H9" s="18"/>
      <c r="I9" s="48"/>
      <c r="J9" s="17" t="s">
        <v>104</v>
      </c>
      <c r="K9" s="13"/>
      <c r="L9" s="12"/>
      <c r="M9" s="15"/>
      <c r="N9" s="14" t="s">
        <v>152</v>
      </c>
      <c r="O9" s="15" t="s">
        <v>145</v>
      </c>
    </row>
    <row r="10" spans="1:15" s="16" customFormat="1" ht="15" x14ac:dyDescent="0.25">
      <c r="A10" s="80"/>
      <c r="B10" s="13"/>
      <c r="C10" s="48"/>
      <c r="D10" s="17"/>
      <c r="E10" s="18"/>
      <c r="F10" s="48"/>
      <c r="G10" s="17"/>
      <c r="H10" s="18"/>
      <c r="I10" s="48"/>
      <c r="J10" s="17"/>
      <c r="K10" s="13"/>
      <c r="L10" s="12"/>
      <c r="M10" s="15"/>
      <c r="N10" s="14"/>
      <c r="O10" s="15"/>
    </row>
    <row r="11" spans="1:15" s="88" customFormat="1" ht="15.75" thickBot="1" x14ac:dyDescent="0.3">
      <c r="A11" s="83"/>
      <c r="B11" s="84"/>
      <c r="C11" s="52"/>
      <c r="D11" s="50"/>
      <c r="E11" s="51"/>
      <c r="F11" s="52"/>
      <c r="G11" s="50"/>
      <c r="H11" s="51"/>
      <c r="I11" s="52"/>
      <c r="J11" s="50"/>
      <c r="K11" s="84"/>
      <c r="L11" s="85"/>
      <c r="M11" s="86"/>
      <c r="N11" s="87"/>
      <c r="O11" s="86"/>
    </row>
    <row r="12" spans="1:15" ht="15.75" thickTop="1" x14ac:dyDescent="0.25">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x14ac:dyDescent="0.2">
      <c r="A14" s="89" t="s">
        <v>38</v>
      </c>
      <c r="B14" s="25">
        <v>0.3</v>
      </c>
    </row>
    <row r="15" spans="1:15" x14ac:dyDescent="0.2">
      <c r="A15" s="89" t="s">
        <v>99</v>
      </c>
      <c r="B15" s="25">
        <v>0.3</v>
      </c>
    </row>
    <row r="16" spans="1:15" x14ac:dyDescent="0.2">
      <c r="O16" s="90" t="s">
        <v>157</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0" t="s">
        <v>76</v>
      </c>
    </row>
    <row r="23" spans="2:15" x14ac:dyDescent="0.2">
      <c r="O23" s="91"/>
    </row>
    <row r="24" spans="2:15" x14ac:dyDescent="0.2">
      <c r="O24" s="91" t="s">
        <v>148</v>
      </c>
    </row>
    <row r="25" spans="2:15" x14ac:dyDescent="0.2">
      <c r="O25" s="91" t="s">
        <v>86</v>
      </c>
    </row>
    <row r="26" spans="2:15" x14ac:dyDescent="0.2">
      <c r="O26" s="91" t="s">
        <v>87</v>
      </c>
    </row>
    <row r="27" spans="2:15" x14ac:dyDescent="0.2">
      <c r="O27" s="91"/>
    </row>
    <row r="28" spans="2:15" x14ac:dyDescent="0.2">
      <c r="B28" s="26"/>
      <c r="C28" s="92"/>
      <c r="D28" s="93"/>
      <c r="E28" s="95"/>
      <c r="F28" s="92"/>
      <c r="G28" s="93"/>
      <c r="H28" s="95"/>
      <c r="I28" s="96"/>
      <c r="O28" s="97" t="s">
        <v>149</v>
      </c>
    </row>
    <row r="29" spans="2:15" x14ac:dyDescent="0.2">
      <c r="O29" s="97" t="s">
        <v>81</v>
      </c>
    </row>
    <row r="30" spans="2:15" x14ac:dyDescent="0.2">
      <c r="O30" s="97" t="s">
        <v>82</v>
      </c>
    </row>
    <row r="31" spans="2:15" x14ac:dyDescent="0.2">
      <c r="O31" s="97" t="s">
        <v>83</v>
      </c>
    </row>
    <row r="32" spans="2:15" x14ac:dyDescent="0.2">
      <c r="O32" s="97" t="s">
        <v>84</v>
      </c>
    </row>
    <row r="33" spans="15:15" x14ac:dyDescent="0.2">
      <c r="O33" s="97" t="s">
        <v>85</v>
      </c>
    </row>
    <row r="36" spans="15:15" x14ac:dyDescent="0.2">
      <c r="O36" s="98" t="s">
        <v>77</v>
      </c>
    </row>
    <row r="37" spans="15:15" x14ac:dyDescent="0.2">
      <c r="O37" s="98" t="s">
        <v>78</v>
      </c>
    </row>
    <row r="38" spans="15:15" x14ac:dyDescent="0.2">
      <c r="O38" s="98" t="s">
        <v>79</v>
      </c>
    </row>
    <row r="39" spans="15:15" x14ac:dyDescent="0.2">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73" t="s">
        <v>5</v>
      </c>
      <c r="C1" s="174"/>
      <c r="D1" s="175"/>
      <c r="E1" s="173" t="s">
        <v>6</v>
      </c>
      <c r="F1" s="174"/>
      <c r="G1" s="175"/>
      <c r="H1" s="173" t="s">
        <v>7</v>
      </c>
      <c r="I1" s="174"/>
      <c r="J1" s="175"/>
      <c r="K1" s="173" t="s">
        <v>97</v>
      </c>
      <c r="L1" s="175"/>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164</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176</v>
      </c>
      <c r="B4" s="18">
        <v>3</v>
      </c>
      <c r="C4" s="48">
        <v>3</v>
      </c>
      <c r="D4" s="17" t="s">
        <v>114</v>
      </c>
      <c r="E4" s="18">
        <v>6</v>
      </c>
      <c r="F4" s="48">
        <v>6</v>
      </c>
      <c r="G4" s="17"/>
      <c r="H4" s="18">
        <v>5</v>
      </c>
      <c r="I4" s="48">
        <v>5</v>
      </c>
      <c r="J4" s="17"/>
      <c r="K4" s="18"/>
      <c r="L4" s="17"/>
      <c r="M4" s="21"/>
      <c r="N4" s="21"/>
      <c r="O4" s="22" t="s">
        <v>179</v>
      </c>
    </row>
    <row r="5" spans="1:15" s="22" customFormat="1" ht="15" x14ac:dyDescent="0.25">
      <c r="A5" s="113" t="s">
        <v>180</v>
      </c>
      <c r="B5" s="18">
        <v>3</v>
      </c>
      <c r="C5" s="48">
        <v>3</v>
      </c>
      <c r="D5" s="17" t="s">
        <v>109</v>
      </c>
      <c r="E5" s="18">
        <v>1</v>
      </c>
      <c r="F5" s="48">
        <v>1</v>
      </c>
      <c r="G5" s="17"/>
      <c r="H5" s="18">
        <v>4</v>
      </c>
      <c r="I5" s="48">
        <v>4</v>
      </c>
      <c r="J5" s="17"/>
      <c r="K5" s="18"/>
      <c r="L5" s="17"/>
      <c r="M5" s="21"/>
      <c r="N5" s="21"/>
      <c r="O5" s="22" t="s">
        <v>181</v>
      </c>
    </row>
    <row r="6" spans="1:15" s="22" customFormat="1" ht="15" x14ac:dyDescent="0.25">
      <c r="A6" s="113" t="s">
        <v>177</v>
      </c>
      <c r="B6" s="18">
        <v>4</v>
      </c>
      <c r="C6" s="48">
        <v>4</v>
      </c>
      <c r="D6" s="17" t="s">
        <v>141</v>
      </c>
      <c r="E6" s="18">
        <v>4</v>
      </c>
      <c r="F6" s="48">
        <v>4</v>
      </c>
      <c r="G6" s="17"/>
      <c r="H6" s="18">
        <v>0</v>
      </c>
      <c r="I6" s="48">
        <v>0</v>
      </c>
      <c r="J6" s="17"/>
      <c r="K6" s="18"/>
      <c r="L6" s="17"/>
      <c r="M6" s="21"/>
      <c r="N6" s="21"/>
      <c r="O6" s="22" t="s">
        <v>178</v>
      </c>
    </row>
    <row r="7" spans="1:15" s="22" customFormat="1" ht="15" x14ac:dyDescent="0.25">
      <c r="A7" s="113" t="s">
        <v>182</v>
      </c>
      <c r="B7" s="18">
        <v>7</v>
      </c>
      <c r="C7" s="48">
        <v>3</v>
      </c>
      <c r="D7" s="17" t="s">
        <v>184</v>
      </c>
      <c r="E7" s="18">
        <v>0</v>
      </c>
      <c r="F7" s="48">
        <v>0</v>
      </c>
      <c r="G7" s="17"/>
      <c r="H7" s="18">
        <v>5</v>
      </c>
      <c r="I7" s="48">
        <v>5</v>
      </c>
      <c r="J7" s="17"/>
      <c r="K7" s="18"/>
      <c r="L7" s="17"/>
      <c r="M7" s="21"/>
      <c r="N7" s="21"/>
      <c r="O7" s="22" t="s">
        <v>197</v>
      </c>
    </row>
    <row r="8" spans="1:15" s="59" customFormat="1" ht="15" x14ac:dyDescent="0.25">
      <c r="A8" s="114" t="s">
        <v>183</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x14ac:dyDescent="0.2">
      <c r="A13" s="114" t="s">
        <v>38</v>
      </c>
      <c r="B13" s="58">
        <v>0.3</v>
      </c>
    </row>
    <row r="14" spans="1:1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I22" sqref="I22"/>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x14ac:dyDescent="0.25">
      <c r="A1" s="36" t="s">
        <v>4</v>
      </c>
      <c r="B1" s="174" t="s">
        <v>5</v>
      </c>
      <c r="C1" s="174"/>
      <c r="D1" s="174"/>
      <c r="E1" s="174" t="s">
        <v>6</v>
      </c>
      <c r="F1" s="174"/>
      <c r="G1" s="174"/>
      <c r="H1" s="174" t="s">
        <v>7</v>
      </c>
      <c r="I1" s="174"/>
      <c r="J1" s="174"/>
      <c r="K1" s="174" t="s">
        <v>97</v>
      </c>
      <c r="L1" s="174"/>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163</v>
      </c>
      <c r="B5" s="117">
        <v>2</v>
      </c>
      <c r="C5" s="150">
        <v>2</v>
      </c>
      <c r="D5" s="118" t="s">
        <v>109</v>
      </c>
      <c r="F5" s="150"/>
      <c r="G5" s="118"/>
      <c r="H5" s="117">
        <v>5</v>
      </c>
      <c r="I5" s="150">
        <v>5</v>
      </c>
      <c r="J5" s="118" t="s">
        <v>94</v>
      </c>
      <c r="L5" s="116"/>
      <c r="M5" s="116"/>
      <c r="N5" s="119"/>
      <c r="O5" s="120" t="s">
        <v>204</v>
      </c>
    </row>
    <row r="6" spans="1:15" s="117" customFormat="1" ht="15" x14ac:dyDescent="0.25">
      <c r="A6" s="116" t="s">
        <v>118</v>
      </c>
      <c r="C6" s="150">
        <v>0</v>
      </c>
      <c r="D6" s="118" t="s">
        <v>114</v>
      </c>
      <c r="E6" s="117">
        <v>5</v>
      </c>
      <c r="F6" s="150">
        <v>0</v>
      </c>
      <c r="G6" s="118" t="s">
        <v>102</v>
      </c>
      <c r="H6" s="117">
        <v>1</v>
      </c>
      <c r="I6" s="172">
        <v>1</v>
      </c>
      <c r="J6" s="118" t="s">
        <v>128</v>
      </c>
      <c r="L6" s="116"/>
      <c r="M6" s="116"/>
      <c r="N6" s="119"/>
      <c r="O6" s="120" t="s">
        <v>205</v>
      </c>
    </row>
    <row r="7" spans="1:15" s="122" customFormat="1" ht="15" x14ac:dyDescent="0.25">
      <c r="A7" s="121" t="s">
        <v>119</v>
      </c>
      <c r="C7" s="151">
        <v>0</v>
      </c>
      <c r="D7" s="123" t="s">
        <v>114</v>
      </c>
      <c r="E7" s="122">
        <v>2</v>
      </c>
      <c r="F7" s="151">
        <v>0</v>
      </c>
      <c r="G7" s="123" t="s">
        <v>102</v>
      </c>
      <c r="I7" s="151"/>
      <c r="J7" s="123"/>
      <c r="L7" s="121"/>
      <c r="M7" s="121"/>
      <c r="N7" s="124"/>
      <c r="O7" s="125" t="s">
        <v>206</v>
      </c>
    </row>
    <row r="8" spans="1:15" s="117" customFormat="1" ht="15" x14ac:dyDescent="0.25">
      <c r="A8" s="116" t="s">
        <v>91</v>
      </c>
      <c r="B8" s="117">
        <v>0.5</v>
      </c>
      <c r="C8" s="150">
        <v>0.5</v>
      </c>
      <c r="D8" s="118" t="s">
        <v>109</v>
      </c>
      <c r="E8" s="117">
        <v>0.5</v>
      </c>
      <c r="F8" s="150">
        <v>0.5</v>
      </c>
      <c r="G8" s="118" t="s">
        <v>109</v>
      </c>
      <c r="H8" s="117">
        <v>0.5</v>
      </c>
      <c r="I8" s="179">
        <v>0</v>
      </c>
      <c r="J8" s="118" t="s">
        <v>94</v>
      </c>
      <c r="L8" s="116"/>
      <c r="M8" s="116"/>
      <c r="N8" s="119"/>
      <c r="O8" s="120" t="s">
        <v>207</v>
      </c>
    </row>
    <row r="9" spans="1:15" s="117" customFormat="1" ht="15" x14ac:dyDescent="0.25">
      <c r="A9" s="116" t="s">
        <v>93</v>
      </c>
      <c r="C9" s="150"/>
      <c r="D9" s="118"/>
      <c r="F9" s="150"/>
      <c r="G9" s="118"/>
      <c r="H9" s="117">
        <v>1</v>
      </c>
      <c r="I9" s="172">
        <v>0.4</v>
      </c>
      <c r="J9" s="118" t="s">
        <v>94</v>
      </c>
      <c r="L9" s="116"/>
      <c r="M9" s="116"/>
      <c r="N9" s="119"/>
      <c r="O9" s="120" t="s">
        <v>208</v>
      </c>
    </row>
    <row r="10" spans="1:15" s="22" customFormat="1" ht="15" x14ac:dyDescent="0.2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210</v>
      </c>
    </row>
    <row r="12" spans="1:15" s="22" customFormat="1" ht="15" x14ac:dyDescent="0.25">
      <c r="A12" s="17" t="s">
        <v>116</v>
      </c>
      <c r="B12" s="22">
        <v>0</v>
      </c>
      <c r="C12" s="48">
        <v>0</v>
      </c>
      <c r="D12" s="126" t="s">
        <v>109</v>
      </c>
      <c r="E12" s="22">
        <v>6</v>
      </c>
      <c r="F12" s="48">
        <v>0</v>
      </c>
      <c r="G12" s="126" t="s">
        <v>106</v>
      </c>
      <c r="I12" s="48"/>
      <c r="J12" s="126"/>
      <c r="L12" s="17"/>
      <c r="M12" s="17"/>
      <c r="N12" s="20"/>
      <c r="O12" s="127" t="s">
        <v>211</v>
      </c>
    </row>
    <row r="13" spans="1:15" s="22" customFormat="1" ht="15" x14ac:dyDescent="0.25">
      <c r="A13" s="17" t="s">
        <v>117</v>
      </c>
      <c r="B13" s="22">
        <v>1</v>
      </c>
      <c r="C13" s="48">
        <v>0</v>
      </c>
      <c r="D13" s="126" t="s">
        <v>108</v>
      </c>
      <c r="E13" s="22">
        <v>5</v>
      </c>
      <c r="F13" s="171">
        <v>2</v>
      </c>
      <c r="G13" s="126" t="s">
        <v>106</v>
      </c>
      <c r="I13" s="48"/>
      <c r="J13" s="126"/>
      <c r="L13" s="17"/>
      <c r="M13" s="17"/>
      <c r="N13" s="20"/>
      <c r="O13" s="127" t="s">
        <v>203</v>
      </c>
    </row>
    <row r="14" spans="1:15" s="22" customFormat="1" ht="15" x14ac:dyDescent="0.25">
      <c r="A14" s="17" t="s">
        <v>185</v>
      </c>
      <c r="C14" s="48">
        <v>2</v>
      </c>
      <c r="D14" s="126" t="s">
        <v>114</v>
      </c>
      <c r="F14" s="48"/>
      <c r="G14" s="126"/>
      <c r="I14" s="48"/>
      <c r="J14" s="126"/>
      <c r="L14" s="17"/>
      <c r="M14" s="17"/>
      <c r="N14" s="20" t="s">
        <v>228</v>
      </c>
      <c r="O14" s="127" t="s">
        <v>186</v>
      </c>
    </row>
    <row r="15" spans="1:15" s="22" customFormat="1" ht="15" x14ac:dyDescent="0.25">
      <c r="A15" s="17" t="s">
        <v>187</v>
      </c>
      <c r="B15" s="22">
        <v>1.5</v>
      </c>
      <c r="C15" s="48">
        <v>0</v>
      </c>
      <c r="D15" s="126" t="s">
        <v>141</v>
      </c>
      <c r="E15" s="22">
        <v>3</v>
      </c>
      <c r="F15" s="171">
        <v>0.5</v>
      </c>
      <c r="G15" s="126" t="s">
        <v>106</v>
      </c>
      <c r="I15" s="48"/>
      <c r="J15" s="126"/>
      <c r="L15" s="17"/>
      <c r="M15" s="17"/>
      <c r="N15" s="20"/>
      <c r="O15" s="127" t="s">
        <v>212</v>
      </c>
    </row>
    <row r="16" spans="1:15" s="22" customFormat="1" ht="15" x14ac:dyDescent="0.25">
      <c r="A16" s="17" t="s">
        <v>219</v>
      </c>
      <c r="C16" s="48">
        <v>0</v>
      </c>
      <c r="D16" s="126" t="s">
        <v>114</v>
      </c>
      <c r="E16" s="22">
        <v>7</v>
      </c>
      <c r="F16" s="48">
        <v>0</v>
      </c>
      <c r="G16" s="126" t="s">
        <v>105</v>
      </c>
      <c r="I16" s="48"/>
      <c r="J16" s="126"/>
      <c r="L16" s="17"/>
      <c r="M16" s="17"/>
      <c r="N16" s="20"/>
      <c r="O16" s="127" t="s">
        <v>213</v>
      </c>
    </row>
    <row r="17" spans="1:15" s="22" customFormat="1" ht="15" x14ac:dyDescent="0.25">
      <c r="A17" s="17" t="s">
        <v>113</v>
      </c>
      <c r="C17" s="48">
        <v>0</v>
      </c>
      <c r="D17" s="126" t="s">
        <v>109</v>
      </c>
      <c r="E17" s="22">
        <v>2</v>
      </c>
      <c r="F17" s="171">
        <v>1</v>
      </c>
      <c r="G17" s="126" t="s">
        <v>105</v>
      </c>
      <c r="I17" s="48"/>
      <c r="J17" s="126"/>
      <c r="L17" s="17"/>
      <c r="M17" s="17"/>
      <c r="N17" s="20"/>
      <c r="O17" s="127" t="s">
        <v>215</v>
      </c>
    </row>
    <row r="18" spans="1:15" s="22" customFormat="1" ht="15" x14ac:dyDescent="0.25">
      <c r="A18" s="17" t="s">
        <v>112</v>
      </c>
      <c r="C18" s="48">
        <v>0</v>
      </c>
      <c r="D18" s="126" t="s">
        <v>109</v>
      </c>
      <c r="E18" s="22">
        <v>2</v>
      </c>
      <c r="F18" s="171">
        <v>1</v>
      </c>
      <c r="G18" s="126" t="s">
        <v>105</v>
      </c>
      <c r="I18" s="48"/>
      <c r="J18" s="126"/>
      <c r="L18" s="17"/>
      <c r="M18" s="17"/>
      <c r="N18" s="20"/>
      <c r="O18" s="127" t="s">
        <v>216</v>
      </c>
    </row>
    <row r="19" spans="1:15" s="117" customFormat="1" ht="15" x14ac:dyDescent="0.25">
      <c r="A19" s="116" t="s">
        <v>188</v>
      </c>
      <c r="B19" s="117">
        <v>6</v>
      </c>
      <c r="C19" s="150">
        <v>0</v>
      </c>
      <c r="D19" s="118" t="s">
        <v>114</v>
      </c>
      <c r="F19" s="150"/>
      <c r="G19" s="118"/>
      <c r="I19" s="150"/>
      <c r="J19" s="118"/>
      <c r="L19" s="116"/>
      <c r="M19" s="116"/>
      <c r="N19" s="119"/>
      <c r="O19" s="120" t="s">
        <v>189</v>
      </c>
    </row>
    <row r="20" spans="1:15" s="117" customFormat="1" ht="15" x14ac:dyDescent="0.25">
      <c r="A20" s="116" t="s">
        <v>196</v>
      </c>
      <c r="B20" s="117">
        <v>1</v>
      </c>
      <c r="C20" s="150">
        <v>0</v>
      </c>
      <c r="D20" s="118" t="s">
        <v>141</v>
      </c>
      <c r="E20" s="117">
        <v>6</v>
      </c>
      <c r="F20" s="172">
        <v>1</v>
      </c>
      <c r="G20" s="118" t="s">
        <v>102</v>
      </c>
      <c r="I20" s="150">
        <v>2</v>
      </c>
      <c r="J20" s="118"/>
      <c r="L20" s="116"/>
      <c r="M20" s="116"/>
      <c r="N20" s="119"/>
      <c r="O20" s="120" t="s">
        <v>217</v>
      </c>
    </row>
    <row r="21" spans="1:15" s="117" customFormat="1" ht="15" x14ac:dyDescent="0.25">
      <c r="A21" s="116" t="s">
        <v>225</v>
      </c>
      <c r="B21" s="117">
        <v>1.5</v>
      </c>
      <c r="C21" s="150">
        <v>0.5</v>
      </c>
      <c r="D21" s="118" t="s">
        <v>109</v>
      </c>
      <c r="E21" s="117">
        <v>4</v>
      </c>
      <c r="F21" s="150">
        <v>0</v>
      </c>
      <c r="G21" s="118"/>
      <c r="H21" s="117">
        <v>3</v>
      </c>
      <c r="I21" s="172">
        <v>1.5</v>
      </c>
      <c r="J21" s="118" t="s">
        <v>94</v>
      </c>
      <c r="L21" s="116"/>
      <c r="M21" s="116"/>
      <c r="N21" s="119" t="s">
        <v>230</v>
      </c>
      <c r="O21" s="120" t="s">
        <v>226</v>
      </c>
    </row>
    <row r="22" spans="1:15" s="22" customFormat="1" ht="15" x14ac:dyDescent="0.25">
      <c r="A22" s="17" t="s">
        <v>127</v>
      </c>
      <c r="C22" s="48"/>
      <c r="D22" s="126"/>
      <c r="F22" s="48"/>
      <c r="G22" s="126"/>
      <c r="H22" s="22">
        <v>0.1</v>
      </c>
      <c r="I22" s="48">
        <v>0.1</v>
      </c>
      <c r="J22" s="126" t="s">
        <v>128</v>
      </c>
      <c r="L22" s="17"/>
      <c r="M22" s="17"/>
      <c r="N22" s="20"/>
      <c r="O22" s="127" t="s">
        <v>195</v>
      </c>
    </row>
    <row r="23" spans="1:15" s="117" customFormat="1" ht="15" x14ac:dyDescent="0.25">
      <c r="A23" s="116" t="s">
        <v>129</v>
      </c>
      <c r="C23" s="150"/>
      <c r="D23" s="118"/>
      <c r="F23" s="150"/>
      <c r="G23" s="118"/>
      <c r="H23" s="117">
        <v>0.5</v>
      </c>
      <c r="I23" s="150">
        <v>0.5</v>
      </c>
      <c r="J23" s="118" t="s">
        <v>128</v>
      </c>
      <c r="L23" s="116"/>
      <c r="M23" s="116"/>
      <c r="N23" s="119"/>
      <c r="O23" s="120" t="s">
        <v>236</v>
      </c>
    </row>
    <row r="24" spans="1:15" s="117" customFormat="1" ht="15" x14ac:dyDescent="0.25">
      <c r="A24" s="116" t="s">
        <v>130</v>
      </c>
      <c r="C24" s="150"/>
      <c r="D24" s="118"/>
      <c r="F24" s="150"/>
      <c r="G24" s="118"/>
      <c r="H24" s="117">
        <v>0.5</v>
      </c>
      <c r="I24" s="150">
        <v>0.5</v>
      </c>
      <c r="J24" s="118" t="s">
        <v>128</v>
      </c>
      <c r="L24" s="116"/>
      <c r="M24" s="116"/>
      <c r="N24" s="119"/>
      <c r="O24" s="120" t="s">
        <v>194</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142</v>
      </c>
      <c r="C26" s="150"/>
      <c r="D26" s="118"/>
      <c r="E26" s="117">
        <v>2</v>
      </c>
      <c r="F26" s="150">
        <v>0</v>
      </c>
      <c r="G26" s="118" t="s">
        <v>102</v>
      </c>
      <c r="H26" s="117">
        <v>2</v>
      </c>
      <c r="I26" s="172">
        <v>2</v>
      </c>
      <c r="J26" s="118" t="s">
        <v>128</v>
      </c>
      <c r="L26" s="116"/>
      <c r="M26" s="116"/>
      <c r="N26" s="119"/>
      <c r="O26" s="133" t="s">
        <v>143</v>
      </c>
    </row>
    <row r="27" spans="1:15" s="117" customFormat="1" ht="15" x14ac:dyDescent="0.2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x14ac:dyDescent="0.2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x14ac:dyDescent="0.25">
      <c r="A29" s="17" t="s">
        <v>161</v>
      </c>
      <c r="B29" s="22">
        <v>0</v>
      </c>
      <c r="C29" s="48">
        <v>0</v>
      </c>
      <c r="D29" s="126" t="s">
        <v>141</v>
      </c>
      <c r="E29" s="22">
        <v>0</v>
      </c>
      <c r="F29" s="48">
        <v>0</v>
      </c>
      <c r="G29" s="126"/>
      <c r="H29" s="22">
        <v>0.5</v>
      </c>
      <c r="I29" s="180">
        <v>0</v>
      </c>
      <c r="J29" s="126" t="s">
        <v>94</v>
      </c>
      <c r="L29" s="17"/>
      <c r="M29" s="17"/>
      <c r="N29" s="20"/>
      <c r="O29" s="134" t="s">
        <v>162</v>
      </c>
    </row>
    <row r="30" spans="1:15" s="22" customFormat="1" ht="15" x14ac:dyDescent="0.25">
      <c r="A30" s="17" t="s">
        <v>170</v>
      </c>
      <c r="B30" s="22">
        <v>4</v>
      </c>
      <c r="C30" s="48">
        <v>1</v>
      </c>
      <c r="D30" s="126" t="s">
        <v>141</v>
      </c>
      <c r="E30" s="22">
        <v>4</v>
      </c>
      <c r="F30" s="48">
        <v>0</v>
      </c>
      <c r="G30" s="126" t="s">
        <v>105</v>
      </c>
      <c r="H30" s="22">
        <v>2</v>
      </c>
      <c r="I30" s="180">
        <v>2</v>
      </c>
      <c r="J30" s="126"/>
      <c r="L30" s="17"/>
      <c r="M30" s="17"/>
      <c r="N30" s="20"/>
      <c r="O30" s="134" t="s">
        <v>171</v>
      </c>
    </row>
    <row r="31" spans="1:15" s="22" customFormat="1" ht="15" x14ac:dyDescent="0.2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x14ac:dyDescent="0.25">
      <c r="A32" s="17" t="s">
        <v>172</v>
      </c>
      <c r="B32" s="22">
        <v>3</v>
      </c>
      <c r="C32" s="48">
        <v>0</v>
      </c>
      <c r="D32" s="126" t="s">
        <v>109</v>
      </c>
      <c r="E32" s="22">
        <v>3</v>
      </c>
      <c r="F32" s="48">
        <v>0</v>
      </c>
      <c r="G32" s="126"/>
      <c r="H32" s="22">
        <v>0</v>
      </c>
      <c r="I32" s="48">
        <v>0</v>
      </c>
      <c r="J32" s="126"/>
      <c r="L32" s="17"/>
      <c r="M32" s="17"/>
      <c r="N32" s="20"/>
      <c r="O32" s="134" t="s">
        <v>173</v>
      </c>
    </row>
    <row r="33" spans="1:15" s="22" customFormat="1" ht="15" x14ac:dyDescent="0.25">
      <c r="A33" s="17" t="s">
        <v>223</v>
      </c>
      <c r="C33" s="48"/>
      <c r="D33" s="126"/>
      <c r="F33" s="48"/>
      <c r="G33" s="126"/>
      <c r="H33" s="22">
        <v>4</v>
      </c>
      <c r="I33" s="171">
        <v>1</v>
      </c>
      <c r="J33" s="126" t="s">
        <v>94</v>
      </c>
      <c r="L33" s="17"/>
      <c r="M33" s="17"/>
      <c r="N33" s="135" t="s">
        <v>227</v>
      </c>
      <c r="O33" s="134" t="s">
        <v>224</v>
      </c>
    </row>
    <row r="34" spans="1:15" s="22" customFormat="1" ht="15" x14ac:dyDescent="0.25">
      <c r="A34" s="17" t="s">
        <v>200</v>
      </c>
      <c r="C34" s="48"/>
      <c r="D34" s="126"/>
      <c r="F34" s="48"/>
      <c r="G34" s="126"/>
      <c r="H34" s="22">
        <v>3</v>
      </c>
      <c r="I34" s="48">
        <v>1</v>
      </c>
      <c r="J34" s="126"/>
      <c r="L34" s="17"/>
      <c r="M34" s="17"/>
      <c r="N34" s="20"/>
      <c r="O34" s="134"/>
    </row>
    <row r="35" spans="1:15" s="22" customFormat="1" ht="15" x14ac:dyDescent="0.25">
      <c r="A35" s="17" t="s">
        <v>27</v>
      </c>
      <c r="B35" s="22">
        <v>1</v>
      </c>
      <c r="C35" s="48">
        <v>1</v>
      </c>
      <c r="D35" s="126" t="s">
        <v>109</v>
      </c>
      <c r="E35" s="22">
        <v>0</v>
      </c>
      <c r="F35" s="48">
        <v>0</v>
      </c>
      <c r="G35" s="126"/>
      <c r="H35" s="22">
        <v>2</v>
      </c>
      <c r="I35" s="48">
        <v>2</v>
      </c>
      <c r="J35" s="126"/>
      <c r="L35" s="17"/>
      <c r="M35" s="17"/>
      <c r="N35" s="20"/>
      <c r="O35" s="134" t="s">
        <v>169</v>
      </c>
    </row>
    <row r="36" spans="1:15" ht="15.75" thickBot="1" x14ac:dyDescent="0.3">
      <c r="C36" s="153"/>
      <c r="F36" s="153"/>
      <c r="I36" s="153"/>
    </row>
    <row r="37" spans="1:15" s="147" customFormat="1" ht="15.75" thickTop="1" x14ac:dyDescent="0.25">
      <c r="A37" s="146" t="s">
        <v>101</v>
      </c>
      <c r="B37" s="147">
        <f>SUM(B4:B35)</f>
        <v>32.700000000000003</v>
      </c>
      <c r="C37" s="158">
        <f>SUM(C4:C35)</f>
        <v>15</v>
      </c>
      <c r="D37" s="146"/>
      <c r="E37" s="147">
        <f>SUM(E4:E35)</f>
        <v>64.5</v>
      </c>
      <c r="F37" s="158">
        <f>SUM(F4:F35)</f>
        <v>16</v>
      </c>
      <c r="G37" s="146"/>
      <c r="H37" s="147">
        <f>SUM(H4:H35)</f>
        <v>38.1</v>
      </c>
      <c r="I37" s="158">
        <f>SUM(I4:I35)</f>
        <v>32</v>
      </c>
      <c r="J37" s="146"/>
      <c r="K37" s="147">
        <f>E37*B39</f>
        <v>19.349999999999998</v>
      </c>
      <c r="L37" s="146">
        <f>H37*B39</f>
        <v>11.43</v>
      </c>
      <c r="M37" s="146">
        <f>(E37+H37)*B40</f>
        <v>30.779999999999998</v>
      </c>
      <c r="N37" s="148"/>
      <c r="O37" s="94" t="s">
        <v>153</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C43" sqref="C43"/>
    </sheetView>
  </sheetViews>
  <sheetFormatPr defaultRowHeight="14.25" x14ac:dyDescent="0.2"/>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x14ac:dyDescent="0.25">
      <c r="A1" s="36" t="s">
        <v>4</v>
      </c>
      <c r="B1" s="174" t="s">
        <v>5</v>
      </c>
      <c r="C1" s="174"/>
      <c r="D1" s="174"/>
      <c r="E1" s="174" t="s">
        <v>6</v>
      </c>
      <c r="F1" s="174"/>
      <c r="G1" s="175"/>
      <c r="H1" s="174" t="s">
        <v>7</v>
      </c>
      <c r="I1" s="174"/>
      <c r="J1" s="175"/>
      <c r="K1" s="174" t="s">
        <v>97</v>
      </c>
      <c r="L1" s="175"/>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233</v>
      </c>
      <c r="B5" s="22">
        <v>2</v>
      </c>
      <c r="C5" s="48">
        <v>2</v>
      </c>
      <c r="D5" s="17" t="s">
        <v>109</v>
      </c>
      <c r="F5" s="48"/>
      <c r="G5" s="17"/>
      <c r="H5" s="22">
        <v>2</v>
      </c>
      <c r="I5" s="48">
        <v>2</v>
      </c>
      <c r="J5" s="17" t="s">
        <v>104</v>
      </c>
      <c r="L5" s="17"/>
      <c r="M5" s="17"/>
      <c r="N5" s="21" t="s">
        <v>234</v>
      </c>
      <c r="O5" s="21" t="s">
        <v>235</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191</v>
      </c>
    </row>
    <row r="8" spans="1:15" s="22" customFormat="1" ht="15" x14ac:dyDescent="0.25">
      <c r="A8" s="17" t="s">
        <v>134</v>
      </c>
      <c r="C8" s="48"/>
      <c r="D8" s="17"/>
      <c r="E8" s="22">
        <v>0.3</v>
      </c>
      <c r="F8" s="48">
        <v>0.3</v>
      </c>
      <c r="G8" s="17" t="s">
        <v>109</v>
      </c>
      <c r="H8" s="22">
        <v>1</v>
      </c>
      <c r="I8" s="48">
        <v>0</v>
      </c>
      <c r="J8" s="17" t="s">
        <v>128</v>
      </c>
      <c r="L8" s="17"/>
      <c r="M8" s="17"/>
      <c r="N8" s="21"/>
      <c r="O8" s="21" t="s">
        <v>192</v>
      </c>
    </row>
    <row r="9" spans="1:15" s="22" customFormat="1" ht="15" x14ac:dyDescent="0.25">
      <c r="A9" s="17" t="s">
        <v>135</v>
      </c>
      <c r="C9" s="48"/>
      <c r="D9" s="17"/>
      <c r="E9" s="22">
        <v>1</v>
      </c>
      <c r="F9" s="48">
        <v>1</v>
      </c>
      <c r="G9" s="17" t="s">
        <v>106</v>
      </c>
      <c r="H9" s="22">
        <v>1</v>
      </c>
      <c r="I9" s="48">
        <v>0</v>
      </c>
      <c r="J9" s="17" t="s">
        <v>128</v>
      </c>
      <c r="L9" s="17"/>
      <c r="M9" s="17"/>
      <c r="N9" s="21"/>
      <c r="O9" s="21" t="s">
        <v>193</v>
      </c>
    </row>
    <row r="10" spans="1:15" s="22" customFormat="1" ht="15" x14ac:dyDescent="0.2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x14ac:dyDescent="0.25">
      <c r="A11" s="17"/>
      <c r="B11" s="22" t="s">
        <v>190</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x14ac:dyDescent="0.2">
      <c r="A15" s="57" t="s">
        <v>38</v>
      </c>
      <c r="B15" s="155">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154</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x14ac:dyDescent="0.2">
      <c r="A11" s="114" t="s">
        <v>38</v>
      </c>
      <c r="B11" s="58">
        <v>0.3</v>
      </c>
    </row>
    <row r="12" spans="1:1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43" sqref="A43"/>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0.5</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152</v>
      </c>
      <c r="O5" s="21" t="s">
        <v>125</v>
      </c>
    </row>
    <row r="6" spans="1:15" s="22" customFormat="1" ht="15" x14ac:dyDescent="0.25">
      <c r="A6" s="17" t="s">
        <v>198</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E39" sqref="E39"/>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election activeCell="I24" sqref="I24"/>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x14ac:dyDescent="0.25">
      <c r="A1" s="36" t="s">
        <v>4</v>
      </c>
      <c r="B1" s="173" t="s">
        <v>5</v>
      </c>
      <c r="C1" s="174"/>
      <c r="D1" s="175"/>
      <c r="E1" s="173" t="s">
        <v>6</v>
      </c>
      <c r="F1" s="174"/>
      <c r="G1" s="175"/>
      <c r="H1" s="173" t="s">
        <v>7</v>
      </c>
      <c r="I1" s="174"/>
      <c r="J1" s="175"/>
      <c r="K1" s="173" t="s">
        <v>97</v>
      </c>
      <c r="L1" s="175"/>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80">
        <v>0</v>
      </c>
      <c r="J16" s="17" t="s">
        <v>94</v>
      </c>
      <c r="K16" s="18"/>
      <c r="L16" s="17"/>
      <c r="M16" s="21"/>
      <c r="N16" s="19" t="s">
        <v>232</v>
      </c>
      <c r="O16" s="21" t="s">
        <v>231</v>
      </c>
    </row>
    <row r="17" spans="1:15" s="22" customFormat="1" ht="15" x14ac:dyDescent="0.25">
      <c r="A17" s="17" t="s">
        <v>37</v>
      </c>
      <c r="B17" s="18">
        <v>0.7</v>
      </c>
      <c r="C17" s="48">
        <v>0.7</v>
      </c>
      <c r="D17" s="17"/>
      <c r="E17" s="18">
        <v>3</v>
      </c>
      <c r="F17" s="48">
        <v>3</v>
      </c>
      <c r="G17" s="17"/>
      <c r="H17" s="18">
        <v>0.4</v>
      </c>
      <c r="I17" s="180">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80">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80">
        <v>0.5</v>
      </c>
      <c r="J19" s="17" t="s">
        <v>94</v>
      </c>
      <c r="K19" s="18"/>
      <c r="L19" s="17"/>
      <c r="M19" s="21"/>
      <c r="N19" s="19"/>
      <c r="O19" s="21" t="s">
        <v>160</v>
      </c>
    </row>
    <row r="20" spans="1:15" s="22" customFormat="1" ht="15" x14ac:dyDescent="0.25">
      <c r="A20" s="17" t="s">
        <v>54</v>
      </c>
      <c r="B20" s="18">
        <v>1</v>
      </c>
      <c r="C20" s="48">
        <v>1</v>
      </c>
      <c r="D20" s="17"/>
      <c r="E20" s="18">
        <v>2</v>
      </c>
      <c r="F20" s="48">
        <v>2</v>
      </c>
      <c r="G20" s="17"/>
      <c r="H20" s="18">
        <v>3</v>
      </c>
      <c r="I20" s="180">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80">
        <v>3</v>
      </c>
      <c r="J21" s="17" t="s">
        <v>94</v>
      </c>
      <c r="K21" s="18"/>
      <c r="L21" s="17"/>
      <c r="M21" s="21"/>
      <c r="N21" s="164">
        <v>41501</v>
      </c>
      <c r="O21" s="21" t="s">
        <v>152</v>
      </c>
    </row>
    <row r="22" spans="1:15" s="22" customFormat="1" ht="15" x14ac:dyDescent="0.25">
      <c r="A22" s="17" t="s">
        <v>201</v>
      </c>
      <c r="B22" s="18">
        <v>2</v>
      </c>
      <c r="C22" s="48">
        <v>0</v>
      </c>
      <c r="D22" s="17" t="s">
        <v>109</v>
      </c>
      <c r="E22" s="18">
        <v>2</v>
      </c>
      <c r="F22" s="48">
        <v>2</v>
      </c>
      <c r="G22" s="17"/>
      <c r="H22" s="18">
        <v>3</v>
      </c>
      <c r="I22" s="180">
        <v>0</v>
      </c>
      <c r="J22" s="17" t="s">
        <v>94</v>
      </c>
      <c r="K22" s="18"/>
      <c r="L22" s="17"/>
      <c r="M22" s="21"/>
      <c r="N22" s="164">
        <v>41501</v>
      </c>
      <c r="O22" s="163"/>
    </row>
    <row r="23" spans="1:15" s="22" customFormat="1" ht="15" x14ac:dyDescent="0.25">
      <c r="A23" s="17" t="s">
        <v>202</v>
      </c>
      <c r="B23" s="18">
        <v>2</v>
      </c>
      <c r="C23" s="48">
        <v>0</v>
      </c>
      <c r="D23" s="17" t="s">
        <v>109</v>
      </c>
      <c r="E23" s="18">
        <v>2</v>
      </c>
      <c r="F23" s="48">
        <v>2</v>
      </c>
      <c r="G23" s="17"/>
      <c r="H23" s="18">
        <v>2</v>
      </c>
      <c r="I23" s="180">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153</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34" sqref="A34"/>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x14ac:dyDescent="0.25">
      <c r="A1" s="36" t="s">
        <v>4</v>
      </c>
      <c r="B1" s="173" t="s">
        <v>5</v>
      </c>
      <c r="C1" s="174"/>
      <c r="D1" s="175"/>
      <c r="E1" s="173" t="s">
        <v>6</v>
      </c>
      <c r="F1" s="174"/>
      <c r="G1" s="175"/>
      <c r="H1" s="173" t="s">
        <v>7</v>
      </c>
      <c r="I1" s="174"/>
      <c r="J1" s="175"/>
      <c r="K1" s="173" t="s">
        <v>97</v>
      </c>
      <c r="L1" s="175"/>
      <c r="M1" s="39"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x14ac:dyDescent="0.25">
      <c r="A3" s="44" t="str">
        <f>Summary!A1</f>
        <v>Status as of 8/22/13</v>
      </c>
      <c r="B3" s="43"/>
      <c r="D3" s="44"/>
      <c r="E3" s="43"/>
      <c r="G3" s="44"/>
      <c r="H3" s="43"/>
      <c r="J3" s="44"/>
      <c r="K3" s="43"/>
      <c r="L3" s="44"/>
      <c r="M3" s="45"/>
      <c r="N3" s="46"/>
      <c r="O3" s="66"/>
    </row>
    <row r="4" spans="1:15" s="117" customFormat="1" ht="15" x14ac:dyDescent="0.25">
      <c r="A4" s="116"/>
      <c r="B4" s="167"/>
      <c r="C4" s="150"/>
      <c r="D4" s="116"/>
      <c r="E4" s="167"/>
      <c r="F4" s="150"/>
      <c r="G4" s="116"/>
      <c r="H4" s="167"/>
      <c r="I4" s="150"/>
      <c r="J4" s="116"/>
      <c r="K4" s="167"/>
      <c r="L4" s="116"/>
      <c r="M4" s="168"/>
      <c r="N4" s="119"/>
      <c r="O4" s="169"/>
    </row>
    <row r="5" spans="1:15" s="22" customFormat="1" ht="15" x14ac:dyDescent="0.25">
      <c r="A5" s="17" t="s">
        <v>53</v>
      </c>
      <c r="B5" s="18">
        <v>1.5</v>
      </c>
      <c r="C5" s="48">
        <v>1.5</v>
      </c>
      <c r="D5" s="17"/>
      <c r="E5" s="18">
        <v>1</v>
      </c>
      <c r="F5" s="48">
        <v>1</v>
      </c>
      <c r="G5" s="17"/>
      <c r="H5" s="18">
        <v>1</v>
      </c>
      <c r="I5" s="48">
        <v>1</v>
      </c>
      <c r="J5" s="17"/>
      <c r="K5" s="18"/>
      <c r="L5" s="17"/>
      <c r="M5" s="19"/>
      <c r="N5" s="20"/>
      <c r="O5" s="21"/>
    </row>
    <row r="6" spans="1:15" s="22" customFormat="1" ht="15" x14ac:dyDescent="0.25">
      <c r="A6" s="17" t="s">
        <v>54</v>
      </c>
      <c r="B6" s="18">
        <v>1</v>
      </c>
      <c r="C6" s="48">
        <v>1</v>
      </c>
      <c r="D6" s="17"/>
      <c r="E6" s="18">
        <v>1.5</v>
      </c>
      <c r="F6" s="48">
        <v>1.5</v>
      </c>
      <c r="G6" s="17"/>
      <c r="H6" s="18">
        <v>1</v>
      </c>
      <c r="I6" s="48">
        <v>1</v>
      </c>
      <c r="J6" s="17"/>
      <c r="K6" s="18"/>
      <c r="L6" s="17"/>
      <c r="M6" s="19"/>
      <c r="N6" s="20"/>
      <c r="O6" s="21"/>
    </row>
    <row r="7" spans="1:15" s="22" customFormat="1" ht="15" x14ac:dyDescent="0.25">
      <c r="A7" s="17" t="s">
        <v>151</v>
      </c>
      <c r="B7" s="18">
        <v>4</v>
      </c>
      <c r="C7" s="48">
        <v>4</v>
      </c>
      <c r="D7" s="17" t="s">
        <v>114</v>
      </c>
      <c r="E7" s="18">
        <v>5</v>
      </c>
      <c r="F7" s="48">
        <v>5</v>
      </c>
      <c r="G7" s="17" t="s">
        <v>104</v>
      </c>
      <c r="H7" s="18"/>
      <c r="I7" s="48"/>
      <c r="J7" s="17"/>
      <c r="K7" s="18"/>
      <c r="L7" s="17"/>
      <c r="M7" s="19"/>
      <c r="N7" s="20" t="s">
        <v>152</v>
      </c>
      <c r="O7" s="21"/>
    </row>
    <row r="8" spans="1:15" s="22" customFormat="1" ht="15" x14ac:dyDescent="0.25">
      <c r="A8" s="17" t="s">
        <v>158</v>
      </c>
      <c r="B8" s="18">
        <v>6</v>
      </c>
      <c r="C8" s="48">
        <v>6</v>
      </c>
      <c r="D8" s="17"/>
      <c r="E8" s="18">
        <v>14</v>
      </c>
      <c r="F8" s="48">
        <v>14</v>
      </c>
      <c r="G8" s="17"/>
      <c r="H8" s="18">
        <v>3</v>
      </c>
      <c r="I8" s="48">
        <v>3</v>
      </c>
      <c r="J8" s="17"/>
      <c r="K8" s="18"/>
      <c r="L8" s="17"/>
      <c r="M8" s="19"/>
      <c r="N8" s="20" t="s">
        <v>152</v>
      </c>
      <c r="O8" s="21" t="s">
        <v>159</v>
      </c>
    </row>
    <row r="9" spans="1:15" s="22" customFormat="1" ht="15" x14ac:dyDescent="0.25">
      <c r="A9" s="17" t="s">
        <v>21</v>
      </c>
      <c r="B9" s="18">
        <v>8</v>
      </c>
      <c r="C9" s="48">
        <v>8</v>
      </c>
      <c r="D9" s="17"/>
      <c r="E9" s="18">
        <v>4</v>
      </c>
      <c r="F9" s="48">
        <v>4</v>
      </c>
      <c r="G9" s="17"/>
      <c r="H9" s="18">
        <v>5</v>
      </c>
      <c r="I9" s="48">
        <v>5</v>
      </c>
      <c r="J9" s="17"/>
      <c r="K9" s="18"/>
      <c r="L9" s="17"/>
      <c r="M9" s="21"/>
      <c r="N9" s="19" t="s">
        <v>152</v>
      </c>
      <c r="O9" s="67" t="s">
        <v>59</v>
      </c>
    </row>
    <row r="10" spans="1:15" s="22" customFormat="1" ht="15" x14ac:dyDescent="0.25">
      <c r="A10" s="17" t="s">
        <v>238</v>
      </c>
      <c r="B10" s="18"/>
      <c r="C10" s="48"/>
      <c r="D10" s="17"/>
      <c r="E10" s="18">
        <v>2</v>
      </c>
      <c r="F10" s="171">
        <v>2</v>
      </c>
      <c r="G10" s="17" t="s">
        <v>102</v>
      </c>
      <c r="H10" s="18"/>
      <c r="I10" s="48"/>
      <c r="J10" s="17"/>
      <c r="K10" s="18"/>
      <c r="L10" s="17"/>
      <c r="M10" s="21"/>
      <c r="N10" s="19"/>
      <c r="O10" s="67" t="s">
        <v>239</v>
      </c>
    </row>
    <row r="11" spans="1:15" s="22" customFormat="1" ht="15" x14ac:dyDescent="0.25">
      <c r="A11" s="17" t="s">
        <v>244</v>
      </c>
      <c r="B11" s="18"/>
      <c r="C11" s="48"/>
      <c r="D11" s="17"/>
      <c r="E11" s="18">
        <v>2</v>
      </c>
      <c r="F11" s="171">
        <v>2</v>
      </c>
      <c r="G11" s="17" t="s">
        <v>102</v>
      </c>
      <c r="H11" s="18"/>
      <c r="I11" s="48"/>
      <c r="J11" s="17"/>
      <c r="K11" s="18"/>
      <c r="L11" s="17"/>
      <c r="M11" s="21"/>
      <c r="N11" s="19"/>
      <c r="O11" s="67" t="s">
        <v>246</v>
      </c>
    </row>
    <row r="12" spans="1:15" s="22" customFormat="1" ht="15" x14ac:dyDescent="0.25">
      <c r="A12" s="17" t="s">
        <v>245</v>
      </c>
      <c r="B12" s="18"/>
      <c r="C12" s="48"/>
      <c r="D12" s="17"/>
      <c r="E12" s="18"/>
      <c r="F12" s="48"/>
      <c r="G12" s="17"/>
      <c r="H12" s="18"/>
      <c r="I12" s="48"/>
      <c r="J12" s="17"/>
      <c r="K12" s="18"/>
      <c r="L12" s="17"/>
      <c r="M12" s="21"/>
      <c r="N12" s="19"/>
      <c r="O12" s="67" t="s">
        <v>247</v>
      </c>
    </row>
    <row r="13" spans="1:15" s="22" customFormat="1" ht="15" x14ac:dyDescent="0.25">
      <c r="A13" s="17" t="s">
        <v>240</v>
      </c>
      <c r="B13" s="18"/>
      <c r="C13" s="48"/>
      <c r="D13" s="17"/>
      <c r="E13" s="18"/>
      <c r="F13" s="48"/>
      <c r="G13" s="17"/>
      <c r="H13" s="18"/>
      <c r="I13" s="48"/>
      <c r="J13" s="17"/>
      <c r="K13" s="18"/>
      <c r="L13" s="17"/>
      <c r="M13" s="21"/>
      <c r="N13" s="19"/>
      <c r="O13" s="67"/>
    </row>
    <row r="14" spans="1:15" s="22" customFormat="1" ht="15" x14ac:dyDescent="0.25">
      <c r="A14" s="17" t="s">
        <v>241</v>
      </c>
      <c r="B14" s="18"/>
      <c r="C14" s="48"/>
      <c r="D14" s="17"/>
      <c r="E14" s="18"/>
      <c r="F14" s="48"/>
      <c r="G14" s="17"/>
      <c r="H14" s="18"/>
      <c r="I14" s="48"/>
      <c r="J14" s="17"/>
      <c r="K14" s="18"/>
      <c r="L14" s="17"/>
      <c r="M14" s="21"/>
      <c r="N14" s="19"/>
      <c r="O14" s="67"/>
    </row>
    <row r="15" spans="1:15" s="22" customFormat="1" ht="15" x14ac:dyDescent="0.25">
      <c r="A15" s="17" t="s">
        <v>242</v>
      </c>
      <c r="B15" s="18"/>
      <c r="C15" s="48"/>
      <c r="D15" s="17"/>
      <c r="E15" s="18"/>
      <c r="F15" s="48"/>
      <c r="G15" s="17"/>
      <c r="H15" s="18"/>
      <c r="I15" s="48"/>
      <c r="J15" s="17"/>
      <c r="K15" s="18"/>
      <c r="L15" s="17"/>
      <c r="M15" s="21"/>
      <c r="N15" s="19"/>
      <c r="O15" s="67"/>
    </row>
    <row r="16" spans="1:15" s="22" customFormat="1" ht="15" x14ac:dyDescent="0.25">
      <c r="A16" s="17" t="s">
        <v>243</v>
      </c>
      <c r="B16" s="18"/>
      <c r="C16" s="48"/>
      <c r="D16" s="17"/>
      <c r="E16" s="18"/>
      <c r="F16" s="48"/>
      <c r="G16" s="17"/>
      <c r="H16" s="18"/>
      <c r="I16" s="48"/>
      <c r="J16" s="17"/>
      <c r="K16" s="18"/>
      <c r="L16" s="17"/>
      <c r="M16" s="21"/>
      <c r="N16" s="19"/>
      <c r="O16" s="67"/>
    </row>
    <row r="17" spans="1:15" s="22" customFormat="1" ht="15" x14ac:dyDescent="0.25">
      <c r="A17" s="17"/>
      <c r="B17" s="18"/>
      <c r="C17" s="48"/>
      <c r="D17" s="17"/>
      <c r="E17" s="18"/>
      <c r="F17" s="48"/>
      <c r="G17" s="17"/>
      <c r="H17" s="18"/>
      <c r="I17" s="48"/>
      <c r="J17" s="17"/>
      <c r="K17" s="18"/>
      <c r="L17" s="17"/>
      <c r="M17" s="21"/>
      <c r="N17" s="19"/>
      <c r="O17" s="67"/>
    </row>
    <row r="18" spans="1:15" s="22" customFormat="1" ht="15" x14ac:dyDescent="0.25">
      <c r="A18" s="17"/>
      <c r="B18" s="18"/>
      <c r="C18" s="48"/>
      <c r="D18" s="17"/>
      <c r="E18" s="18"/>
      <c r="F18" s="48"/>
      <c r="G18" s="17"/>
      <c r="H18" s="18"/>
      <c r="I18" s="48"/>
      <c r="J18" s="17"/>
      <c r="K18" s="18"/>
      <c r="L18" s="17"/>
      <c r="M18" s="21"/>
      <c r="N18" s="19"/>
      <c r="O18" s="67"/>
    </row>
    <row r="19" spans="1:15" s="30" customFormat="1" ht="15.75" thickBot="1" x14ac:dyDescent="0.3">
      <c r="A19" s="28"/>
      <c r="B19" s="29"/>
      <c r="C19" s="157"/>
      <c r="D19" s="28"/>
      <c r="E19" s="29"/>
      <c r="F19" s="157"/>
      <c r="G19" s="28"/>
      <c r="H19" s="29"/>
      <c r="I19" s="157"/>
      <c r="J19" s="28"/>
      <c r="K19" s="29"/>
      <c r="L19" s="28"/>
      <c r="M19" s="165"/>
      <c r="N19" s="166"/>
      <c r="O19" s="31"/>
    </row>
    <row r="20" spans="1:15" ht="15.75" thickTop="1" x14ac:dyDescent="0.25">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x14ac:dyDescent="0.2">
      <c r="A22" s="57" t="s">
        <v>38</v>
      </c>
      <c r="B22" s="58">
        <v>0.3</v>
      </c>
    </row>
    <row r="23" spans="1:15" x14ac:dyDescent="0.2">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2013-08-28T20:50:09Z</dcterms:modified>
</cp:coreProperties>
</file>