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41" i="16"/>
  <c r="L41" i="16"/>
  <c r="G4" i="4"/>
  <c r="H11" i="18"/>
  <c r="E12" i="4" s="1"/>
  <c r="C41" i="16"/>
  <c r="C4" i="4" s="1"/>
  <c r="C22" i="4" s="1"/>
  <c r="C24" i="4" s="1"/>
  <c r="C25" i="4" s="1"/>
  <c r="C11" i="18"/>
  <c r="C12" i="4"/>
  <c r="E41" i="16"/>
  <c r="K41" i="16" s="1"/>
  <c r="F4" i="4" s="1"/>
  <c r="I41" i="16"/>
  <c r="E4" i="4"/>
  <c r="B41" i="16"/>
  <c r="E11" i="18"/>
  <c r="K11" i="18"/>
  <c r="F12" i="4"/>
  <c r="I27" i="5"/>
  <c r="E9" i="4"/>
  <c r="F27" i="5"/>
  <c r="D9" i="4"/>
  <c r="C27" i="5"/>
  <c r="C9" i="4"/>
  <c r="F13" i="7"/>
  <c r="D5" i="4"/>
  <c r="C13" i="7"/>
  <c r="C5" i="4"/>
  <c r="I10" i="11"/>
  <c r="E13" i="4"/>
  <c r="F10" i="11"/>
  <c r="D13" i="4"/>
  <c r="C10" i="11"/>
  <c r="C13" i="4"/>
  <c r="I11" i="18"/>
  <c r="F11" i="18"/>
  <c r="D12" i="4" s="1"/>
  <c r="B11" i="18"/>
  <c r="I9" i="9"/>
  <c r="E7" i="4"/>
  <c r="F9" i="9"/>
  <c r="D7" i="4"/>
  <c r="C9" i="9"/>
  <c r="C7" i="4"/>
  <c r="E9" i="8"/>
  <c r="M9" i="8" s="1"/>
  <c r="H6" i="4" s="1"/>
  <c r="K9" i="8"/>
  <c r="F6" i="4" s="1"/>
  <c r="H9" i="8"/>
  <c r="L9" i="8"/>
  <c r="G6" i="4"/>
  <c r="I9" i="8"/>
  <c r="E6" i="4"/>
  <c r="F9" i="8"/>
  <c r="D6" i="4"/>
  <c r="C9" i="8"/>
  <c r="C6" i="4"/>
  <c r="I13" i="7"/>
  <c r="E5" i="4"/>
  <c r="I13" i="6"/>
  <c r="E8" i="4"/>
  <c r="F13" i="6"/>
  <c r="D8" i="4"/>
  <c r="C13" i="6"/>
  <c r="C8" i="4"/>
  <c r="E27" i="5"/>
  <c r="K27" i="5"/>
  <c r="F9" i="4" s="1"/>
  <c r="H27" i="5"/>
  <c r="L27" i="5"/>
  <c r="G9" i="4"/>
  <c r="H10" i="11"/>
  <c r="L10" i="11"/>
  <c r="G13" i="4"/>
  <c r="E10" i="11"/>
  <c r="K10" i="11" s="1"/>
  <c r="F13" i="4" s="1"/>
  <c r="B10" i="11"/>
  <c r="E9" i="9"/>
  <c r="K9" i="9"/>
  <c r="F7" i="4"/>
  <c r="H9" i="9"/>
  <c r="M9" i="9"/>
  <c r="H7" i="4"/>
  <c r="B9" i="9"/>
  <c r="B9" i="8"/>
  <c r="B13" i="7"/>
  <c r="H13" i="7"/>
  <c r="L13" i="7"/>
  <c r="G5" i="4" s="1"/>
  <c r="E13" i="7"/>
  <c r="M13" i="7" s="1"/>
  <c r="H5" i="4" s="1"/>
  <c r="K13" i="7"/>
  <c r="F5" i="4"/>
  <c r="H13" i="6"/>
  <c r="L13" i="6"/>
  <c r="G8" i="4" s="1"/>
  <c r="E13" i="6"/>
  <c r="B13" i="6"/>
  <c r="B27" i="5"/>
  <c r="L9" i="9"/>
  <c r="G7" i="4"/>
  <c r="M36" i="10"/>
  <c r="H10" i="4"/>
  <c r="K13" i="6"/>
  <c r="F8" i="4"/>
  <c r="M27" i="5"/>
  <c r="H9" i="4"/>
  <c r="M13" i="6"/>
  <c r="H8" i="4"/>
  <c r="D22" i="4" l="1"/>
  <c r="D24" i="4" s="1"/>
  <c r="D25" i="4" s="1"/>
  <c r="F25" i="4" s="1"/>
  <c r="F22" i="4"/>
  <c r="F24" i="4" s="1"/>
  <c r="E22" i="4"/>
  <c r="E24" i="4" s="1"/>
  <c r="E25" i="4" s="1"/>
  <c r="M11" i="19"/>
  <c r="H11" i="4" s="1"/>
  <c r="M10" i="11"/>
  <c r="H13" i="4" s="1"/>
  <c r="L11" i="18"/>
  <c r="G12" i="4" s="1"/>
  <c r="G22" i="4" s="1"/>
  <c r="G24" i="4" s="1"/>
  <c r="M11" i="18"/>
  <c r="H12" i="4" s="1"/>
  <c r="M41" i="16"/>
  <c r="H4" i="4" s="1"/>
  <c r="H22" i="4" s="1"/>
  <c r="M11" i="20"/>
  <c r="H17"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<sst xmlns="http://schemas.openxmlformats.org/spreadsheetml/2006/main" count="667" uniqueCount="282">
  <si>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</si>
  <si>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</si>
  <si>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</si>
  <si>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</si>
  <si>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</si>
  <si>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</si>
  <si>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</si>
  <si>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</si>
  <si>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</si>
  <si>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</si>
  <si>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</si>
  <si>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</si>
  <si>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</si>
  <si>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</si>
  <si>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</si>
  <si>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</si>
  <si>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</si>
  <si>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</si>
  <si>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</si>
  <si>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</si>
  <si>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</si>
  <si>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</si>
  <si>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</si>
  <si>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</si>
  <si>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</si>
  <si>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</si>
  <si>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</si>
  <si>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</si>
  <si>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</si>
  <si>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</si>
  <si>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</si>
  <si>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</si>
  <si>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</si>
  <si>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</si>
  <si>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</si>
  <si>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</si>
  <si>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</si>
  <si>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</si>
  <si>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</si>
  <si>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</si>
  <si>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</si>
  <si>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</si>
  <si>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</si>
  <si>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</si>
  <si>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</si>
  <si>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</si>
  <si>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</si>
  <si>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</si>
  <si>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</si>
  <si>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</si>
  <si>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</si>
  <si>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</si>
  <si>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</si>
  <si>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</si>
  <si>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</si>
  <si>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</si>
  <si>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</si>
  <si>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</si>
  <si>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</si>
  <si>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</si>
  <si>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</si>
  <si>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</si>
  <si>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</si>
  <si>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</si>
  <si>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</si>
  <si>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</si>
  <si>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</si>
  <si>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</si>
  <si>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</si>
  <si>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</si>
  <si>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</si>
  <si>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</si>
  <si>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</si>
  <si>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</si>
  <si>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</si>
  <si>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</si>
  <si>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</si>
  <si>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</si>
  <si>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</si>
  <si>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</si>
  <si>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</si>
  <si>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</si>
  <si>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</si>
  <si>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</si>
  <si>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</si>
  <si>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</si>
  <si>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</si>
  <si>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</si>
  <si>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</si>
  <si>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</si>
  <si>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</si>
  <si>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</si>
  <si>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</si>
  <si>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</si>
  <si>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</si>
  <si>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</si>
  <si>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</si>
  <si>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</si>
  <si>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</si>
  <si>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</si>
  <si>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</si>
  <si>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</si>
  <si>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</si>
  <si>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</si>
  <si>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</si>
  <si>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</si>
  <si>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</si>
  <si>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</si>
  <si>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</si>
  <si>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</si>
  <si>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</si>
  <si>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</si>
  <si>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</si>
  <si>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</si>
  <si>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</si>
  <si>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</si>
  <si>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</si>
  <si>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</si>
  <si>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</si>
  <si>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</si>
  <si>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</si>
  <si>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</si>
  <si>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</si>
  <si>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</si>
  <si>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</si>
  <si>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</si>
  <si>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</si>
  <si>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</si>
  <si>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</si>
  <si>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</si>
  <si>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</si>
  <si>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</si>
  <si>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</si>
  <si>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</si>
  <si>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</si>
  <si>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</si>
  <si>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</si>
  <si>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</si>
  <si>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</si>
  <si>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</si>
  <si>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</si>
  <si>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</si>
  <si>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</si>
  <si>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</si>
  <si>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</si>
  <si>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</si>
  <si>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</si>
  <si>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</si>
  <si>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</si>
  <si>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</si>
  <si>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</si>
  <si>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</si>
  <si>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</si>
  <si>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</si>
  <si>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</si>
  <si>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</si>
  <si>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</si>
  <si>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</si>
  <si>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</si>
  <si>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</si>
  <si>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</si>
  <si>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</si>
  <si>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</si>
  <si>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</si>
  <si>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</si>
  <si>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</si>
  <si>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</si>
  <si>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</si>
  <si>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</si>
  <si>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</si>
  <si>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</si>
  <si>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</si>
  <si>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</si>
  <si>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</si>
  <si>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</si>
  <si>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</si>
  <si>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</si>
  <si>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</si>
  <si>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</si>
  <si>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</si>
  <si>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</si>
  <si>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</si>
  <si>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</si>
  <si>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</si>
  <si>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</si>
  <si>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</si>
  <si>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</si>
  <si>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</si>
  <si>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</si>
  <si>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</si>
  <si>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</si>
  <si>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</si>
  <si>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</si>
  <si>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</si>
  <si>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</si>
  <si>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</si>
  <si>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</si>
  <si>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</si>
  <si>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</si>
  <si>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</si>
  <si>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</si>
  <si>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</si>
  <si>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</si>
  <si>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</si>
  <si>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</si>
  <si>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</si>
  <si>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</si>
  <si>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</si>
  <si>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</si>
  <si>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</si>
  <si>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</si>
  <si>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</si>
  <si>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</si>
  <si>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</si>
  <si>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</si>
  <si>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</si>
  <si>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</si>
  <si>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</si>
  <si>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</si>
  <si>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</si>
  <si>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</si>
  <si>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</si>
  <si>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</si>
  <si>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</si>
  <si>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</si>
  <si>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</si>
  <si>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</si>
  <si>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</si>
  <si>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</si>
  <si>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</si>
  <si>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</si>
  <si>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</si>
  <si>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</si>
  <si>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</si>
  <si>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</si>
  <si>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</si>
  <si>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</si>
  <si>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</si>
  <si>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</si>
  <si>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</si>
  <si>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</si>
  <si>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</si>
  <si>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</si>
  <si>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</si>
  <si>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</si>
  <si>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</si>
  <si>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</si>
  <si>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</si>
  <si>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</si>
  <si>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</si>
  <si>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</si>
  <si>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</si>
  <si>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</si>
  <si>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</si>
  <si>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</si>
  <si>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</si>
  <si>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</si>
  <si>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</si>
  <si>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</si>
  <si>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</si>
  <si>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</si>
  <si>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</si>
  <si>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</si>
  <si>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</si>
  <si>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</si>
  <si>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</si>
  <si>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</si>
  <si>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</si>
  <si>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</si>
  <si>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</si>
  <si>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</si>
  <si>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</si>
  <si>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</si>
  <si>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</si>
  <si>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</si>
  <si>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</si>
  <si>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</si>
  <si>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</si>
  <si>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</si>
  <si>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</si>
  <si>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</si>
  <si>
    <t>Add any new preferecne fields and supportive data selects, etc for various Master Buyer functions.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</si>
</sst>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Normal="130" workbookViewId="0">
      <pane xSplit="1" ySplit="2" topLeftCell="B5"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x14ac:dyDescent="0.2">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x14ac:dyDescent="0.2">
      <c r="A10" s="33" t="s">
        <v>150</v>
      </c>
      <c r="B10" s="24" t="s">
        <v>99</v>
      </c>
      <c r="C10" s="99">
        <f>Checkout!C36</f>
        <v>18.5</v>
      </c>
      <c r="D10" s="99">
        <f>Checkout!F36</f>
        <v>20.8</v>
      </c>
      <c r="E10" s="99">
        <f>Checkout!I36</f>
        <v>23.699999999999996</v>
      </c>
      <c r="F10" s="99">
        <f>Checkout!K36</f>
        <v>11.009999999999998</v>
      </c>
      <c r="G10" s="99">
        <f>Checkout!L36</f>
        <v>10.199999999999999</v>
      </c>
      <c r="H10" s="99">
        <f>Checkout!M36</f>
        <v>21.209999999999997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17</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278</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121.10000000000001</v>
      </c>
      <c r="E22" s="105">
        <f t="shared" si="0"/>
        <v>128.1</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10.189666666666668</v>
      </c>
      <c r="E24" s="105">
        <f>(((E22/E23)+0.49)/5)</f>
        <v>16.110499999999995</v>
      </c>
      <c r="F24" s="105">
        <f>(((F22/F23)+0.49)/5)</f>
        <v>5.8763333333333332</v>
      </c>
      <c r="G24" s="105">
        <f>(((G22/G23)+0.49)/5)</f>
        <v>7.3667500000000006</v>
      </c>
      <c r="H24" s="107" t="s">
        <v>67</v>
      </c>
    </row>
    <row r="25" spans="1:9" x14ac:dyDescent="0.2">
      <c r="A25" s="34" t="s">
        <v>19</v>
      </c>
      <c r="C25" s="108">
        <f ca="1">TODAY()+(C24*7)</f>
        <v>41654.775999999998</v>
      </c>
      <c r="D25" s="108">
        <f ca="1">TODAY()+(D24*7)</f>
        <v>41642.327666666664</v>
      </c>
      <c r="E25" s="108">
        <f ca="1">TODAY()+(E24*7)</f>
        <v>41683.773500000003</v>
      </c>
      <c r="F25" s="108">
        <f ca="1">D25+(F24*7)</f>
        <v>41683.462</v>
      </c>
      <c r="G25" s="108">
        <f ca="1">E25+(G24*7)</f>
        <v>41735.340750000003</v>
      </c>
      <c r="H25" s="109" t="s">
        <v>65</v>
      </c>
    </row>
    <row r="27" spans="1:9" x14ac:dyDescent="0.2">
      <c r="A27" s="34" t="s">
        <v>120</v>
      </c>
      <c r="C27" s="108">
        <v>41647</v>
      </c>
      <c r="D27" s="108">
        <v>41638</v>
      </c>
      <c r="E27" s="108">
        <v>41676</v>
      </c>
      <c r="F27" s="108">
        <v>41679</v>
      </c>
      <c r="G27" s="108">
        <v>41728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10.17.13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10.17.13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10.17.13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abSelected="1" zoomScale="110" zoomScaleNormal="110" workbookViewId="0">
      <selection activeCell="F10" sqref="F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10.17.13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10</v>
      </c>
      <c r="G8" s="17"/>
      <c r="H8" s="18">
        <v>3</v>
      </c>
      <c r="I8" s="48">
        <v>3</v>
      </c>
      <c r="J8" s="17"/>
      <c r="K8" s="18"/>
      <c r="L8" s="17"/>
      <c r="M8" s="19"/>
      <c r="N8" s="20" t="s">
        <v>147</v>
      </c>
      <c r="O8" s="21" t="s">
        <v>279</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3</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20.8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H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10.17.13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1</v>
      </c>
      <c r="G8" s="17"/>
      <c r="H8" s="18">
        <v>6</v>
      </c>
      <c r="I8" s="48">
        <v>6</v>
      </c>
      <c r="J8" s="17"/>
      <c r="K8" s="18"/>
      <c r="L8" s="17"/>
      <c r="M8" s="21"/>
      <c r="N8" s="20"/>
      <c r="O8" s="34" t="s">
        <v>281</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10.17.13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10.17.13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2013-10-24T13:59:05Z</dcterms:modified>
</cp:coreProperties>
</file>