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s="1"/>
  <c r="H36" i="10"/>
  <c r="L36" i="10"/>
  <c r="G10" i="4" s="1"/>
  <c r="I36" i="10"/>
  <c r="E10" i="4" s="1"/>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41" i="16"/>
  <c r="L41" i="16"/>
  <c r="G4" i="4"/>
  <c r="H11" i="18"/>
  <c r="E12" i="4" s="1"/>
  <c r="C41" i="16"/>
  <c r="C4" i="4" s="1"/>
  <c r="C22" i="4" s="1"/>
  <c r="C24" i="4" s="1"/>
  <c r="C25" i="4" s="1"/>
  <c r="C11" i="18"/>
  <c r="C12" i="4"/>
  <c r="E41" i="16"/>
  <c r="K41" i="16" s="1"/>
  <c r="F4" i="4" s="1"/>
  <c r="I41" i="16"/>
  <c r="E4" i="4"/>
  <c r="B41" i="16"/>
  <c r="E11" i="18"/>
  <c r="K11" i="18"/>
  <c r="F12" i="4"/>
  <c r="I27" i="5"/>
  <c r="E9" i="4"/>
  <c r="F27" i="5"/>
  <c r="D9" i="4"/>
  <c r="C27" i="5"/>
  <c r="C9" i="4"/>
  <c r="F13" i="7"/>
  <c r="D5" i="4"/>
  <c r="C13" i="7"/>
  <c r="C5" i="4"/>
  <c r="I10" i="11"/>
  <c r="E13" i="4"/>
  <c r="F10" i="11"/>
  <c r="D13" i="4"/>
  <c r="C10" i="11"/>
  <c r="C13" i="4"/>
  <c r="I11" i="18"/>
  <c r="F11" i="18"/>
  <c r="D12" i="4" s="1"/>
  <c r="B11" i="18"/>
  <c r="I9" i="9"/>
  <c r="E7" i="4"/>
  <c r="F9" i="9"/>
  <c r="D7" i="4"/>
  <c r="C9" i="9"/>
  <c r="C7" i="4"/>
  <c r="E9" i="8"/>
  <c r="M9" i="8" s="1"/>
  <c r="H6" i="4" s="1"/>
  <c r="K9" i="8"/>
  <c r="F6" i="4" s="1"/>
  <c r="H9" i="8"/>
  <c r="L9" i="8"/>
  <c r="G6" i="4"/>
  <c r="I9" i="8"/>
  <c r="E6" i="4"/>
  <c r="F9" i="8"/>
  <c r="D6" i="4"/>
  <c r="C9" i="8"/>
  <c r="C6" i="4"/>
  <c r="I13" i="7"/>
  <c r="E5" i="4"/>
  <c r="I13" i="6"/>
  <c r="E8" i="4"/>
  <c r="F13" i="6"/>
  <c r="D8" i="4"/>
  <c r="C13" i="6"/>
  <c r="C8" i="4"/>
  <c r="E27" i="5"/>
  <c r="K27" i="5"/>
  <c r="F9" i="4" s="1"/>
  <c r="H27" i="5"/>
  <c r="L27" i="5"/>
  <c r="G9" i="4"/>
  <c r="H10" i="11"/>
  <c r="L10" i="11"/>
  <c r="G13" i="4"/>
  <c r="E10" i="11"/>
  <c r="K10" i="11" s="1"/>
  <c r="F13" i="4" s="1"/>
  <c r="B10" i="11"/>
  <c r="E9" i="9"/>
  <c r="K9" i="9"/>
  <c r="F7" i="4"/>
  <c r="H9" i="9"/>
  <c r="M9" i="9"/>
  <c r="H7" i="4"/>
  <c r="B9" i="9"/>
  <c r="B9" i="8"/>
  <c r="B13" i="7"/>
  <c r="H13" i="7"/>
  <c r="L13" i="7"/>
  <c r="G5" i="4" s="1"/>
  <c r="E13" i="7"/>
  <c r="M13" i="7" s="1"/>
  <c r="H5" i="4" s="1"/>
  <c r="K13" i="7"/>
  <c r="F5" i="4"/>
  <c r="H13" i="6"/>
  <c r="L13" i="6"/>
  <c r="G8" i="4" s="1"/>
  <c r="E13" i="6"/>
  <c r="B13" i="6"/>
  <c r="B27" i="5"/>
  <c r="L9" i="9"/>
  <c r="G7" i="4"/>
  <c r="M36" i="10"/>
  <c r="H10" i="4"/>
  <c r="K13" i="6"/>
  <c r="F8" i="4"/>
  <c r="M27" i="5"/>
  <c r="H9" i="4"/>
  <c r="M13" i="6"/>
  <c r="H8" i="4"/>
  <c r="D22" i="4" l="1"/>
  <c r="D24" i="4" s="1"/>
  <c r="D25" i="4" s="1"/>
  <c r="F25" i="4" s="1"/>
  <c r="F22" i="4"/>
  <c r="F24" i="4" s="1"/>
  <c r="E22" i="4"/>
  <c r="E24" i="4" s="1"/>
  <c r="E25" i="4" s="1"/>
  <c r="M11" i="19"/>
  <c r="H11" i="4" s="1"/>
  <c r="M10" i="11"/>
  <c r="H13" i="4" s="1"/>
  <c r="L11" i="18"/>
  <c r="G12" i="4" s="1"/>
  <c r="G22" i="4" s="1"/>
  <c r="G24" i="4" s="1"/>
  <c r="M11" i="18"/>
  <c r="H12" i="4" s="1"/>
  <c r="M41" i="16"/>
  <c r="H4" i="4" s="1"/>
  <c r="H22" i="4" s="1"/>
  <c r="M11" i="20"/>
  <c r="H17"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<sst xmlns="http://schemas.openxmlformats.org/spreadsheetml/2006/main" count="667" uniqueCount="282">
  <si>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</si>
  <si>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</si>
  <si>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</si>
  <si>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</si>
  <si>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</si>
  <si>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</si>
  <si>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</si>
  <si>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</si>
  <si>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</si>
  <si>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</si>
  <si>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</si>
  <si>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</si>
  <si>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</si>
  <si>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</si>
  <si>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</si>
  <si>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</si>
  <si>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</si>
  <si>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</si>
  <si>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</si>
  <si>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</si>
  <si>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</si>
  <si>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</si>
  <si>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</si>
  <si>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</si>
  <si>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</si>
  <si>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</si>
  <si>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</si>
  <si>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</si>
  <si>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</si>
  <si>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</si>
  <si>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</si>
  <si>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</si>
  <si>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</si>
  <si>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</si>
  <si>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</si>
  <si>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</si>
  <si>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</si>
  <si>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</si>
  <si>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</si>
  <si>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</si>
  <si>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</si>
  <si>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</si>
  <si>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</si>
  <si>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</si>
  <si>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</si>
  <si>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</si>
  <si>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</si>
  <si>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</si>
  <si>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</si>
  <si>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</si>
  <si>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</si>
  <si>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</si>
  <si>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</si>
  <si>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</si>
  <si>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</si>
  <si>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</si>
  <si>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</si>
  <si>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</si>
  <si>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</si>
  <si>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</si>
  <si>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</si>
  <si>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</si>
  <si>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</si>
  <si>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</si>
  <si>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</si>
  <si>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</si>
  <si>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</si>
  <si>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</si>
  <si>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</si>
  <si>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</si>
  <si>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</si>
  <si>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</si>
  <si>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</si>
  <si>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</si>
  <si>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</si>
  <si>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</si>
  <si>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</si>
  <si>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</si>
  <si>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</si>
  <si>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</si>
  <si>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</si>
  <si>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</si>
  <si>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</si>
  <si>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</si>
  <si>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</si>
  <si>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</si>
  <si>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</si>
  <si>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</si>
  <si>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</si>
  <si>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</si>
  <si>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</si>
  <si>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</si>
  <si>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</si>
  <si>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</si>
  <si>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</si>
  <si>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</si>
  <si>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</si>
  <si>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</si>
  <si>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</si>
  <si>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</si>
  <si>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</si>
  <si>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</si>
  <si>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</si>
  <si>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</si>
  <si>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</si>
  <si>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</si>
  <si>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</si>
  <si>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</si>
  <si>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</si>
  <si>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</si>
  <si>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</si>
  <si>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</si>
  <si>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</si>
  <si>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</si>
  <si>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</si>
  <si>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</si>
  <si>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</si>
  <si>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</si>
  <si>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</si>
  <si>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</si>
  <si>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</si>
  <si>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</si>
  <si>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</si>
  <si>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</si>
  <si>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</si>
  <si>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</si>
  <si>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</si>
  <si>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</si>
  <si>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</si>
  <si>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</si>
  <si>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</si>
  <si>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</si>
  <si>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</si>
  <si>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</si>
  <si>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</si>
  <si>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</si>
  <si>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</si>
  <si>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</si>
  <si>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</si>
  <si>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</si>
  <si>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</si>
  <si>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</si>
  <si>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</si>
  <si>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</si>
  <si>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</si>
  <si>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</si>
  <si>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</si>
  <si>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</si>
  <si>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</si>
  <si>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</si>
  <si>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</si>
  <si>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</si>
  <si>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</si>
  <si>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</si>
  <si>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</si>
  <si>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</si>
  <si>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</si>
  <si>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</si>
  <si>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</si>
  <si>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</si>
  <si>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</si>
  <si>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</si>
  <si>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</si>
  <si>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</si>
  <si>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</si>
  <si>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</si>
  <si>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</si>
  <si>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</si>
  <si>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</si>
  <si>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</si>
  <si>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</si>
  <si>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</si>
  <si>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</si>
  <si>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</si>
  <si>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</si>
  <si>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</si>
  <si>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</si>
  <si>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</si>
  <si>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</si>
  <si>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</si>
  <si>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</si>
  <si>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</si>
  <si>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</si>
  <si>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</si>
  <si>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</si>
  <si>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</si>
  <si>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</si>
  <si>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</si>
  <si>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</si>
  <si>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</si>
  <si>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</si>
  <si>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</si>
  <si>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</si>
  <si>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</si>
  <si>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</si>
  <si>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</si>
  <si>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</si>
  <si>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</si>
  <si>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</si>
  <si>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</si>
  <si>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</si>
  <si>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</si>
  <si>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</si>
  <si>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</si>
  <si>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</si>
  <si>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</si>
  <si>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</si>
  <si>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</si>
  <si>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</si>
  <si>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</si>
  <si>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</si>
  <si>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</si>
  <si>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</si>
  <si>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</si>
  <si>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</si>
  <si>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</si>
  <si>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</si>
  <si>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</si>
  <si>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</si>
  <si>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</si>
  <si>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</si>
  <si>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</si>
  <si>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</si>
  <si>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</si>
  <si>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</si>
  <si>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</si>
  <si>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</si>
  <si>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</si>
  <si>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</si>
  <si>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</si>
  <si>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</si>
  <si>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</si>
  <si>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</si>
  <si>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</si>
  <si>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</si>
  <si>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</si>
  <si>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</si>
  <si>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</si>
  <si>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</si>
  <si>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</si>
  <si>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</si>
  <si>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</si>
  <si>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</si>
  <si>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</si>
  <si>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</si>
  <si>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</si>
  <si>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</si>
  <si>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</si>
  <si>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</si>
  <si>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</si>
  <si>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</si>
  <si>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</si>
  <si>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</si>
  <si>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</si>
  <si>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</si>
  <si>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</si>
  <si>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</si>
  <si>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</si>
  <si>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</si>
  <si>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</si>
  <si>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</si>
  <si>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</si>
  <si>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</si>
  <si>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</si>
  <si>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</si>
  <si>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</si>
  <si>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</si>
  <si>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</si>
  <si>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</si>
  <si>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</si>
  <si>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</si>
  <si>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</si>
  <si>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</si>
  <si>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</si>
  <si>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</si>
  <si>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</si>
  <si>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</si>
  <si>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</si>
  <si>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</si>
  <si>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t>
    </r>
  </si>
  <si>
    <t>Add any new preferecne fields and supportive data selects, etc for various Master Buyer functions.</t>
  </si>
  <si>
    <t>Status as of 10.24.13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</si>
</sst>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D4" activePane="bottomRight" state="frozen"/>
      <selection pane="topRight" activeCell="B1" sqref="B1"/>
      <selection pane="bottomLeft" activeCell="A2" sqref="A2"/>
      <selection pane="bottomRight" activeCell="G27" sqref="G27"/>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281</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17.700000000000003</v>
      </c>
      <c r="F9" s="99">
        <f>'Active Cart'!K27</f>
        <v>7.08</v>
      </c>
      <c r="G9" s="99">
        <f>'Active Cart'!L27</f>
        <v>9.15</v>
      </c>
      <c r="H9" s="99">
        <f>'Active Cart'!M27</f>
        <v>16.23</v>
      </c>
      <c r="I9" s="23"/>
    </row>
    <row r="10" spans="1:9" s="33" customFormat="1" x14ac:dyDescent="0.2">
      <c r="A10" s="33" t="s">
        <v>150</v>
      </c>
      <c r="B10" s="24" t="s">
        <v>99</v>
      </c>
      <c r="C10" s="99">
        <f>Checkout!C36</f>
        <v>18.5</v>
      </c>
      <c r="D10" s="99">
        <f>Checkout!F36</f>
        <v>17.8</v>
      </c>
      <c r="E10" s="99">
        <f>Checkout!I36</f>
        <v>23.699999999999996</v>
      </c>
      <c r="F10" s="99">
        <f>Checkout!K36</f>
        <v>11.009999999999998</v>
      </c>
      <c r="G10" s="99">
        <f>Checkout!L36</f>
        <v>10.199999999999999</v>
      </c>
      <c r="H10" s="99">
        <f>Checkout!M36</f>
        <v>21.209999999999997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17</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118.10000000000001</v>
      </c>
      <c r="E22" s="105">
        <f t="shared" si="0"/>
        <v>125.6</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9.9396666666666675</v>
      </c>
      <c r="E24" s="105">
        <f>(((E22/E23)+0.49)/5)</f>
        <v>15.797999999999996</v>
      </c>
      <c r="F24" s="105">
        <f>(((F22/F23)+0.49)/5)</f>
        <v>5.8763333333333332</v>
      </c>
      <c r="G24" s="105">
        <f>(((G22/G23)+0.49)/5)</f>
        <v>7.3667500000000006</v>
      </c>
      <c r="H24" s="107" t="s">
        <v>67</v>
      </c>
    </row>
    <row r="25" spans="1:9" x14ac:dyDescent="0.2">
      <c r="A25" s="34" t="s">
        <v>19</v>
      </c>
      <c r="C25" s="108">
        <f ca="1">TODAY()+(C24*7)</f>
        <v>41654.775999999998</v>
      </c>
      <c r="D25" s="108">
        <f ca="1">TODAY()+(D24*7)</f>
        <v>41640.577666666664</v>
      </c>
      <c r="E25" s="108">
        <f ca="1">TODAY()+(E24*7)</f>
        <v>41681.586000000003</v>
      </c>
      <c r="F25" s="108">
        <f ca="1">D25+(F24*7)</f>
        <v>41681.712</v>
      </c>
      <c r="G25" s="108">
        <f ca="1">E25+(G24*7)</f>
        <v>41733.153250000003</v>
      </c>
      <c r="H25" s="109" t="s">
        <v>65</v>
      </c>
    </row>
    <row r="27" spans="1:9" x14ac:dyDescent="0.2">
      <c r="A27" s="34" t="s">
        <v>120</v>
      </c>
      <c r="C27" s="108">
        <v>41647</v>
      </c>
      <c r="D27" s="108">
        <v>41640</v>
      </c>
      <c r="E27" s="108">
        <v>41681</v>
      </c>
      <c r="F27" s="108">
        <v>41681</v>
      </c>
      <c r="G27" s="108">
        <v>41733</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2" zoomScaleNormal="100" workbookViewId="0">
      <selection activeCell="H15" sqref="H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ht="15" x14ac:dyDescent="0.25">
      <c r="A34" s="17" t="s">
        <v>193</v>
      </c>
      <c r="C34" s="48"/>
      <c r="D34" s="123"/>
      <c r="F34" s="48"/>
      <c r="G34" s="123"/>
      <c r="H34" s="22">
        <v>3</v>
      </c>
      <c r="I34" s="48">
        <v>1</v>
      </c>
      <c r="J34" s="123"/>
      <c r="L34" s="17"/>
      <c r="M34" s="17"/>
      <c r="N34" s="20"/>
      <c r="O34" s="131"/>
    </row>
    <row r="35" spans="1:15" s="22" customFormat="1" ht="15"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ht="15" x14ac:dyDescent="0.25">
      <c r="A36" s="193" t="s">
        <v>264</v>
      </c>
      <c r="C36" s="168"/>
      <c r="D36" s="195"/>
      <c r="E36" s="194">
        <v>1</v>
      </c>
      <c r="F36" s="168">
        <v>0</v>
      </c>
      <c r="G36" s="195"/>
      <c r="I36" s="168"/>
      <c r="J36" s="195"/>
      <c r="L36" s="193"/>
      <c r="M36" s="193"/>
      <c r="N36" s="196"/>
      <c r="O36" s="197" t="s">
        <v>265</v>
      </c>
    </row>
    <row r="37" spans="1:15" s="194" customFormat="1" ht="15"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ht="15"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ht="15" x14ac:dyDescent="0.25">
      <c r="A39" s="199" t="s">
        <v>262</v>
      </c>
      <c r="B39" s="200">
        <v>2</v>
      </c>
      <c r="C39" s="201">
        <v>2</v>
      </c>
      <c r="D39" s="203"/>
      <c r="E39" s="200">
        <v>3</v>
      </c>
      <c r="F39" s="201">
        <v>3</v>
      </c>
      <c r="G39" s="203"/>
      <c r="H39" s="200">
        <v>12</v>
      </c>
      <c r="I39" s="201">
        <v>12</v>
      </c>
      <c r="J39" s="203"/>
      <c r="L39" s="199"/>
      <c r="M39" s="199"/>
      <c r="N39" s="204"/>
      <c r="O39" s="205" t="s">
        <v>263</v>
      </c>
    </row>
    <row r="40" spans="1:15" ht="15.75" thickBot="1" x14ac:dyDescent="0.3">
      <c r="A40" s="57" t="s">
        <v>268</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6" sqref="I6"/>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v>4</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17.700000000000003</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4" zoomScale="90" zoomScaleNormal="90" workbookViewId="0">
      <selection activeCell="A29" sqref="A2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7</v>
      </c>
      <c r="G8" s="17"/>
      <c r="H8" s="18">
        <v>3</v>
      </c>
      <c r="I8" s="48">
        <v>3</v>
      </c>
      <c r="J8" s="17"/>
      <c r="K8" s="18"/>
      <c r="L8" s="17"/>
      <c r="M8" s="19"/>
      <c r="N8" s="20" t="s">
        <v>147</v>
      </c>
      <c r="O8" s="21" t="s">
        <v>278</v>
      </c>
    </row>
    <row r="9" spans="1:15" s="22" customFormat="1" x14ac:dyDescent="0.25">
      <c r="A9" s="17" t="s">
        <v>21</v>
      </c>
      <c r="B9" s="18">
        <v>8</v>
      </c>
      <c r="C9" s="48">
        <v>8</v>
      </c>
      <c r="D9" s="17"/>
      <c r="E9" s="18">
        <v>5</v>
      </c>
      <c r="F9" s="48">
        <v>3</v>
      </c>
      <c r="G9" s="17"/>
      <c r="H9" s="18">
        <v>5</v>
      </c>
      <c r="I9" s="48">
        <v>5</v>
      </c>
      <c r="J9" s="17"/>
      <c r="K9" s="18"/>
      <c r="L9" s="17"/>
      <c r="M9" s="21"/>
      <c r="N9" s="19" t="s">
        <v>147</v>
      </c>
      <c r="O9" s="67" t="s">
        <v>58</v>
      </c>
    </row>
    <row r="10" spans="1:15" s="22" customFormat="1" x14ac:dyDescent="0.25">
      <c r="A10" s="17" t="s">
        <v>229</v>
      </c>
      <c r="B10" s="18"/>
      <c r="C10" s="48"/>
      <c r="D10" s="17"/>
      <c r="E10" s="18">
        <v>2</v>
      </c>
      <c r="F10" s="48">
        <v>0</v>
      </c>
      <c r="G10" s="17" t="s">
        <v>104</v>
      </c>
      <c r="H10" s="18"/>
      <c r="I10" s="48"/>
      <c r="J10" s="17"/>
      <c r="K10" s="18"/>
      <c r="L10" s="17"/>
      <c r="M10" s="21"/>
      <c r="N10" s="19"/>
      <c r="O10" s="67" t="s">
        <v>251</v>
      </c>
    </row>
    <row r="11" spans="1:15" s="22" customFormat="1"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x14ac:dyDescent="0.25">
      <c r="A13" s="17" t="s">
        <v>230</v>
      </c>
      <c r="B13" s="18"/>
      <c r="C13" s="48"/>
      <c r="D13" s="17"/>
      <c r="E13" s="18"/>
      <c r="F13" s="48"/>
      <c r="G13" s="17"/>
      <c r="H13" s="18">
        <v>3</v>
      </c>
      <c r="I13" s="48">
        <v>3</v>
      </c>
      <c r="J13" s="17"/>
      <c r="K13" s="18"/>
      <c r="L13" s="17"/>
      <c r="M13" s="21"/>
      <c r="N13" s="19"/>
      <c r="O13" s="67"/>
    </row>
    <row r="14" spans="1:15" s="22" customFormat="1" x14ac:dyDescent="0.25">
      <c r="A14" s="17" t="s">
        <v>231</v>
      </c>
      <c r="B14" s="18"/>
      <c r="C14" s="48"/>
      <c r="D14" s="17"/>
      <c r="E14" s="18"/>
      <c r="F14" s="48"/>
      <c r="G14" s="17"/>
      <c r="H14" s="18">
        <v>3</v>
      </c>
      <c r="I14" s="48">
        <v>0</v>
      </c>
      <c r="J14" s="17"/>
      <c r="K14" s="18"/>
      <c r="L14" s="17"/>
      <c r="M14" s="21"/>
      <c r="N14" s="19"/>
      <c r="O14" s="67"/>
    </row>
    <row r="15" spans="1:15" s="22" customFormat="1" x14ac:dyDescent="0.25">
      <c r="A15" s="171" t="s">
        <v>234</v>
      </c>
      <c r="B15" s="18"/>
      <c r="C15" s="48"/>
      <c r="D15" s="17"/>
      <c r="E15" s="18"/>
      <c r="F15" s="173"/>
      <c r="G15" s="21"/>
      <c r="H15" s="171">
        <v>3</v>
      </c>
      <c r="I15" s="173">
        <v>0</v>
      </c>
      <c r="J15" s="17"/>
      <c r="K15" s="18"/>
      <c r="L15" s="17"/>
      <c r="M15" s="21"/>
      <c r="N15" s="19"/>
      <c r="O15" s="67"/>
    </row>
    <row r="16" spans="1:15" s="22" customFormat="1" x14ac:dyDescent="0.25">
      <c r="A16" s="171" t="s">
        <v>235</v>
      </c>
      <c r="B16" s="18"/>
      <c r="C16" s="48"/>
      <c r="D16" s="17"/>
      <c r="E16" s="172"/>
      <c r="F16" s="174"/>
      <c r="G16" s="21"/>
      <c r="H16" s="172"/>
      <c r="I16" s="174"/>
      <c r="J16" s="17"/>
      <c r="K16" s="18"/>
      <c r="L16" s="17"/>
      <c r="M16" s="21"/>
      <c r="N16" s="19"/>
      <c r="O16" s="67"/>
    </row>
    <row r="17" spans="1:15" s="22" customFormat="1" x14ac:dyDescent="0.25">
      <c r="A17" s="171" t="s">
        <v>236</v>
      </c>
      <c r="B17" s="18"/>
      <c r="C17" s="48"/>
      <c r="D17" s="17"/>
      <c r="E17" s="172"/>
      <c r="F17" s="174"/>
      <c r="G17" s="21"/>
      <c r="H17" s="172">
        <v>0.1</v>
      </c>
      <c r="I17" s="174">
        <v>0.1</v>
      </c>
      <c r="J17" s="17"/>
      <c r="K17" s="18"/>
      <c r="L17" s="17"/>
      <c r="M17" s="21"/>
      <c r="N17" s="19"/>
      <c r="O17" s="67"/>
    </row>
    <row r="18" spans="1:15" s="22" customFormat="1" x14ac:dyDescent="0.25">
      <c r="A18" s="171" t="s">
        <v>237</v>
      </c>
      <c r="B18" s="18"/>
      <c r="C18" s="48"/>
      <c r="D18" s="17"/>
      <c r="E18" s="172"/>
      <c r="F18" s="174"/>
      <c r="G18" s="21"/>
      <c r="H18" s="172">
        <v>0.3</v>
      </c>
      <c r="I18" s="174">
        <v>0</v>
      </c>
      <c r="J18" s="17"/>
      <c r="K18" s="18"/>
      <c r="L18" s="17"/>
      <c r="M18" s="21"/>
      <c r="N18" s="19"/>
      <c r="O18" s="67"/>
    </row>
    <row r="19" spans="1:15" s="22" customFormat="1" x14ac:dyDescent="0.25">
      <c r="A19" s="171" t="s">
        <v>238</v>
      </c>
      <c r="B19" s="18"/>
      <c r="C19" s="48"/>
      <c r="D19" s="17"/>
      <c r="E19" s="172">
        <v>0.4</v>
      </c>
      <c r="F19" s="174">
        <v>0.4</v>
      </c>
      <c r="G19" s="21"/>
      <c r="H19" s="172">
        <v>1</v>
      </c>
      <c r="I19" s="174">
        <v>1</v>
      </c>
      <c r="J19" s="17"/>
      <c r="K19" s="18"/>
      <c r="L19" s="17"/>
      <c r="M19" s="21"/>
      <c r="N19" s="19"/>
      <c r="O19" s="67"/>
    </row>
    <row r="20" spans="1:15" s="22" customFormat="1" x14ac:dyDescent="0.25">
      <c r="A20" s="171" t="s">
        <v>239</v>
      </c>
      <c r="B20" s="18"/>
      <c r="C20" s="48"/>
      <c r="D20" s="17"/>
      <c r="E20" s="172"/>
      <c r="F20" s="174"/>
      <c r="G20" s="21"/>
      <c r="H20" s="172">
        <v>1</v>
      </c>
      <c r="I20" s="174">
        <v>0</v>
      </c>
      <c r="J20" s="17"/>
      <c r="K20" s="18"/>
      <c r="L20" s="17"/>
      <c r="M20" s="21"/>
      <c r="N20" s="19"/>
      <c r="O20" s="67"/>
    </row>
    <row r="21" spans="1:15" s="22" customFormat="1" x14ac:dyDescent="0.25">
      <c r="A21" s="171" t="s">
        <v>240</v>
      </c>
      <c r="B21" s="18"/>
      <c r="C21" s="48"/>
      <c r="D21" s="17"/>
      <c r="E21" s="172"/>
      <c r="F21" s="174"/>
      <c r="G21" s="21"/>
      <c r="H21" s="172">
        <v>1.5</v>
      </c>
      <c r="I21" s="174">
        <v>0</v>
      </c>
      <c r="J21" s="17"/>
      <c r="K21" s="18"/>
      <c r="L21" s="17"/>
      <c r="M21" s="21"/>
      <c r="N21" s="19"/>
      <c r="O21" s="67"/>
    </row>
    <row r="22" spans="1:15" s="22" customFormat="1" x14ac:dyDescent="0.25">
      <c r="A22" s="171" t="s">
        <v>241</v>
      </c>
      <c r="B22" s="18"/>
      <c r="C22" s="48"/>
      <c r="D22" s="17"/>
      <c r="E22" s="172"/>
      <c r="F22" s="174"/>
      <c r="G22" s="21"/>
      <c r="H22" s="172"/>
      <c r="I22" s="174">
        <v>0</v>
      </c>
      <c r="J22" s="17"/>
      <c r="K22" s="18"/>
      <c r="L22" s="17"/>
      <c r="M22" s="21"/>
      <c r="N22" s="19"/>
      <c r="O22" s="67"/>
    </row>
    <row r="23" spans="1:15" s="22" customFormat="1" x14ac:dyDescent="0.25">
      <c r="A23" s="171" t="s">
        <v>242</v>
      </c>
      <c r="B23" s="18"/>
      <c r="C23" s="48"/>
      <c r="D23" s="17"/>
      <c r="E23" s="172">
        <v>0.5</v>
      </c>
      <c r="F23" s="174">
        <v>0.5</v>
      </c>
      <c r="G23" s="21"/>
      <c r="H23" s="172">
        <v>1.5</v>
      </c>
      <c r="I23" s="174">
        <v>0</v>
      </c>
      <c r="J23" s="17"/>
      <c r="K23" s="18"/>
      <c r="L23" s="17"/>
      <c r="M23" s="21"/>
      <c r="N23" s="19"/>
      <c r="O23" s="67"/>
    </row>
    <row r="24" spans="1:15" s="22" customFormat="1" x14ac:dyDescent="0.25">
      <c r="A24" s="171" t="s">
        <v>243</v>
      </c>
      <c r="B24" s="18"/>
      <c r="C24" s="48"/>
      <c r="D24" s="17"/>
      <c r="E24" s="172"/>
      <c r="F24" s="174"/>
      <c r="G24" s="21"/>
      <c r="H24" s="172">
        <v>1</v>
      </c>
      <c r="I24" s="174">
        <v>1</v>
      </c>
      <c r="J24" s="17"/>
      <c r="K24" s="18"/>
      <c r="L24" s="17"/>
      <c r="M24" s="21"/>
      <c r="N24" s="19"/>
      <c r="O24" s="67"/>
    </row>
    <row r="25" spans="1:15" s="22" customFormat="1" x14ac:dyDescent="0.25">
      <c r="A25" s="171" t="s">
        <v>244</v>
      </c>
      <c r="B25" s="18"/>
      <c r="C25" s="48"/>
      <c r="D25" s="17"/>
      <c r="E25" s="172"/>
      <c r="F25" s="174"/>
      <c r="G25" s="21"/>
      <c r="H25" s="172">
        <v>0.3</v>
      </c>
      <c r="I25" s="174">
        <v>0.3</v>
      </c>
      <c r="J25" s="17"/>
      <c r="K25" s="18"/>
      <c r="L25" s="17"/>
      <c r="M25" s="21"/>
      <c r="N25" s="19"/>
      <c r="O25" s="67"/>
    </row>
    <row r="26" spans="1:15" s="22" customFormat="1" x14ac:dyDescent="0.25">
      <c r="A26" s="171" t="s">
        <v>245</v>
      </c>
      <c r="B26" s="18"/>
      <c r="C26" s="48"/>
      <c r="D26" s="17"/>
      <c r="E26" s="172"/>
      <c r="F26" s="174"/>
      <c r="G26" s="21"/>
      <c r="H26" s="172">
        <v>2</v>
      </c>
      <c r="I26" s="174">
        <v>2</v>
      </c>
      <c r="J26" s="17"/>
      <c r="K26" s="18"/>
      <c r="L26" s="17"/>
      <c r="M26" s="21"/>
      <c r="N26" s="19"/>
      <c r="O26" s="67"/>
    </row>
    <row r="27" spans="1:15" s="22" customFormat="1" x14ac:dyDescent="0.25">
      <c r="A27" s="171" t="s">
        <v>246</v>
      </c>
      <c r="B27" s="18"/>
      <c r="C27" s="48"/>
      <c r="D27" s="17"/>
      <c r="E27" s="172"/>
      <c r="F27" s="174"/>
      <c r="G27" s="21"/>
      <c r="H27" s="172">
        <v>0.4</v>
      </c>
      <c r="I27" s="174">
        <v>0.4</v>
      </c>
      <c r="J27" s="17"/>
      <c r="K27" s="18"/>
      <c r="L27" s="17"/>
      <c r="M27" s="21"/>
      <c r="N27" s="19"/>
      <c r="O27" s="67"/>
    </row>
    <row r="28" spans="1:15" s="22" customFormat="1" x14ac:dyDescent="0.25">
      <c r="A28" s="171" t="s">
        <v>247</v>
      </c>
      <c r="B28" s="18"/>
      <c r="C28" s="48"/>
      <c r="D28" s="17"/>
      <c r="E28" s="172"/>
      <c r="F28" s="174"/>
      <c r="G28" s="21"/>
      <c r="H28" s="172">
        <v>0.4</v>
      </c>
      <c r="I28" s="174">
        <v>0.4</v>
      </c>
      <c r="J28" s="17"/>
      <c r="K28" s="18"/>
      <c r="L28" s="17"/>
      <c r="M28" s="21"/>
      <c r="N28" s="19"/>
      <c r="O28" s="67"/>
    </row>
    <row r="29" spans="1:15" s="22" customFormat="1"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3</v>
      </c>
      <c r="J30" s="17"/>
      <c r="K30" s="18"/>
      <c r="L30" s="17"/>
      <c r="M30" s="21"/>
      <c r="N30" s="19"/>
      <c r="O30" s="67"/>
    </row>
    <row r="31" spans="1:15" s="181" customFormat="1" ht="43.5"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17.8</v>
      </c>
      <c r="H36" s="58">
        <f>SUM(H4:H35)</f>
        <v>34</v>
      </c>
      <c r="I36" s="150">
        <f>SUM(I4:I35)</f>
        <v>23.699999999999996</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opLeftCell="H1" workbookViewId="0">
      <selection activeCell="O8" sqref="O8"/>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279</v>
      </c>
    </row>
    <row r="8" spans="1:15" s="22" customFormat="1" ht="15" x14ac:dyDescent="0.25">
      <c r="A8" s="208" t="s">
        <v>267</v>
      </c>
      <c r="B8" s="18">
        <v>3</v>
      </c>
      <c r="C8" s="48">
        <v>3</v>
      </c>
      <c r="D8" s="17"/>
      <c r="E8" s="18">
        <v>4</v>
      </c>
      <c r="F8" s="48">
        <v>1</v>
      </c>
      <c r="G8" s="17"/>
      <c r="H8" s="18">
        <v>6</v>
      </c>
      <c r="I8" s="48">
        <v>6</v>
      </c>
      <c r="J8" s="17"/>
      <c r="K8" s="18"/>
      <c r="L8" s="17"/>
      <c r="M8" s="21"/>
      <c r="N8" s="20"/>
      <c r="O8" s="34" t="s">
        <v>280</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17</v>
      </c>
      <c r="H11" s="25">
        <f>SUM(H4:H10)</f>
        <v>9</v>
      </c>
      <c r="I11" s="167">
        <f>SUM(I4:I10)</f>
        <v>9</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2013-10-24T19:06:31Z</dcterms:modified>
</cp:coreProperties>
</file>