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s="1"/>
  <c r="H36" i="10"/>
  <c r="L36" i="10"/>
  <c r="G10" i="4" s="1"/>
  <c r="I36" i="10"/>
  <c r="E10" i="4" s="1"/>
  <c r="A3" i="19"/>
  <c r="A3" i="11"/>
  <c r="A3" i="18"/>
  <c r="A3" i="10"/>
  <c r="A3" i="5"/>
  <c r="A3" i="6"/>
  <c r="A3" i="9"/>
  <c r="A3" i="8"/>
  <c r="A3" i="7"/>
  <c r="A3" i="16"/>
  <c r="A3" i="20"/>
  <c r="C11" i="20"/>
  <c r="C17" i="4"/>
  <c r="E11" i="20"/>
  <c r="K11" i="20"/>
  <c r="F17" i="4"/>
  <c r="H11" i="20"/>
  <c r="L11" i="20" s="1"/>
  <c r="G17" i="4" s="1"/>
  <c r="I11" i="20"/>
  <c r="E17" i="4"/>
  <c r="F11" i="20"/>
  <c r="D17" i="4"/>
  <c r="B11" i="20"/>
  <c r="E11" i="19"/>
  <c r="K11" i="19" s="1"/>
  <c r="F11" i="4" s="1"/>
  <c r="H11" i="19"/>
  <c r="L11" i="19"/>
  <c r="G11" i="4" s="1"/>
  <c r="I11" i="19"/>
  <c r="E11" i="4"/>
  <c r="F11" i="19"/>
  <c r="D11" i="4" s="1"/>
  <c r="C11" i="19"/>
  <c r="C11" i="4"/>
  <c r="B11" i="19"/>
  <c r="H41" i="16"/>
  <c r="L41" i="16"/>
  <c r="G4" i="4"/>
  <c r="H11" i="18"/>
  <c r="E12" i="4" s="1"/>
  <c r="C41" i="16"/>
  <c r="C4" i="4" s="1"/>
  <c r="C22" i="4" s="1"/>
  <c r="C24" i="4" s="1"/>
  <c r="C25" i="4" s="1"/>
  <c r="C11" i="18"/>
  <c r="C12" i="4"/>
  <c r="E41" i="16"/>
  <c r="K41" i="16" s="1"/>
  <c r="F4" i="4" s="1"/>
  <c r="I41" i="16"/>
  <c r="E4" i="4"/>
  <c r="B41" i="16"/>
  <c r="E11" i="18"/>
  <c r="K11" i="18"/>
  <c r="F12" i="4"/>
  <c r="I27" i="5"/>
  <c r="E9" i="4"/>
  <c r="F27" i="5"/>
  <c r="D9" i="4"/>
  <c r="C27" i="5"/>
  <c r="C9" i="4"/>
  <c r="F13" i="7"/>
  <c r="D5" i="4"/>
  <c r="C13" i="7"/>
  <c r="C5" i="4"/>
  <c r="I10" i="11"/>
  <c r="E13" i="4"/>
  <c r="F10" i="11"/>
  <c r="D13" i="4"/>
  <c r="C10" i="11"/>
  <c r="C13" i="4"/>
  <c r="I11" i="18"/>
  <c r="F11" i="18"/>
  <c r="D12" i="4" s="1"/>
  <c r="B11" i="18"/>
  <c r="I9" i="9"/>
  <c r="E7" i="4"/>
  <c r="F9" i="9"/>
  <c r="D7" i="4"/>
  <c r="C9" i="9"/>
  <c r="C7" i="4"/>
  <c r="E9" i="8"/>
  <c r="M9" i="8" s="1"/>
  <c r="H6" i="4" s="1"/>
  <c r="K9" i="8"/>
  <c r="F6" i="4" s="1"/>
  <c r="H9" i="8"/>
  <c r="L9" i="8"/>
  <c r="G6" i="4"/>
  <c r="I9" i="8"/>
  <c r="E6" i="4"/>
  <c r="F9" i="8"/>
  <c r="D6" i="4"/>
  <c r="C9" i="8"/>
  <c r="C6" i="4"/>
  <c r="I13" i="7"/>
  <c r="E5" i="4"/>
  <c r="I13" i="6"/>
  <c r="E8" i="4"/>
  <c r="F13" i="6"/>
  <c r="D8" i="4"/>
  <c r="C13" i="6"/>
  <c r="C8" i="4"/>
  <c r="E27" i="5"/>
  <c r="K27" i="5"/>
  <c r="F9" i="4" s="1"/>
  <c r="H27" i="5"/>
  <c r="L27" i="5"/>
  <c r="G9" i="4"/>
  <c r="H10" i="11"/>
  <c r="L10" i="11"/>
  <c r="G13" i="4"/>
  <c r="E10" i="11"/>
  <c r="K10" i="11" s="1"/>
  <c r="F13" i="4" s="1"/>
  <c r="B10" i="11"/>
  <c r="E9" i="9"/>
  <c r="K9" i="9"/>
  <c r="F7" i="4"/>
  <c r="H9" i="9"/>
  <c r="M9" i="9"/>
  <c r="H7" i="4"/>
  <c r="B9" i="9"/>
  <c r="B9" i="8"/>
  <c r="B13" i="7"/>
  <c r="H13" i="7"/>
  <c r="L13" i="7"/>
  <c r="G5" i="4" s="1"/>
  <c r="E13" i="7"/>
  <c r="M13" i="7" s="1"/>
  <c r="H5" i="4" s="1"/>
  <c r="K13" i="7"/>
  <c r="F5" i="4"/>
  <c r="H13" i="6"/>
  <c r="L13" i="6"/>
  <c r="G8" i="4" s="1"/>
  <c r="E13" i="6"/>
  <c r="B13" i="6"/>
  <c r="B27" i="5"/>
  <c r="L9" i="9"/>
  <c r="G7" i="4"/>
  <c r="M36" i="10"/>
  <c r="H10" i="4"/>
  <c r="K13" i="6"/>
  <c r="F8" i="4"/>
  <c r="M27" i="5"/>
  <c r="H9" i="4"/>
  <c r="M13" i="6"/>
  <c r="H8" i="4"/>
  <c r="D22" i="4" l="1"/>
  <c r="D24" i="4" s="1"/>
  <c r="D25" i="4" s="1"/>
  <c r="F25" i="4" s="1"/>
  <c r="F22" i="4"/>
  <c r="F24" i="4" s="1"/>
  <c r="E22" i="4"/>
  <c r="E24" i="4" s="1"/>
  <c r="E25" i="4" s="1"/>
  <c r="M11" i="19"/>
  <c r="H11" i="4" s="1"/>
  <c r="M10" i="11"/>
  <c r="H13" i="4" s="1"/>
  <c r="L11" i="18"/>
  <c r="G12" i="4" s="1"/>
  <c r="G22" i="4" s="1"/>
  <c r="G24" i="4" s="1"/>
  <c r="M11" i="18"/>
  <c r="H12" i="4" s="1"/>
  <c r="M41" i="16"/>
  <c r="H4" i="4" s="1"/>
  <c r="H22" i="4" s="1"/>
  <c r="M11" i="20"/>
  <c r="H17"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<sst xmlns="http://schemas.openxmlformats.org/spreadsheetml/2006/main" count="667" uniqueCount="282">
  <si>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</si>
  <si>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</si>
  <si>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</si>
  <si>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</si>
  <si>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</si>
  <si>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</si>
  <si>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</si>
  <si>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</si>
  <si>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</si>
  <si>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</si>
  <si>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</si>
  <si>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</si>
  <si>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</si>
  <si>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</si>
  <si>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</si>
  <si>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</si>
  <si>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</si>
  <si>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</si>
  <si>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</si>
  <si>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</si>
  <si>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</si>
  <si>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</si>
  <si>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</si>
  <si>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</si>
  <si>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</si>
  <si>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</si>
  <si>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</si>
  <si>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</si>
  <si>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</si>
  <si>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</si>
  <si>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</si>
  <si>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</si>
  <si>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</si>
  <si>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</si>
  <si>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</si>
  <si>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</si>
  <si>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</si>
  <si>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</si>
  <si>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</si>
  <si>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</si>
  <si>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</si>
  <si>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</si>
  <si>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</si>
  <si>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</si>
  <si>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</si>
  <si>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</si>
  <si>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</si>
  <si>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</si>
  <si>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</si>
  <si>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</si>
  <si>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</si>
  <si>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</si>
  <si>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</si>
  <si>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</si>
  <si>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</si>
  <si>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</si>
  <si>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</si>
  <si>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</si>
  <si>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</si>
  <si>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</si>
  <si>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</si>
  <si>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</si>
  <si>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</si>
  <si>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</si>
  <si>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</si>
  <si>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</si>
  <si>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</si>
  <si>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</si>
  <si>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</si>
  <si>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</si>
  <si>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</si>
  <si>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</si>
  <si>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</si>
  <si>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</si>
  <si>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</si>
  <si>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</si>
  <si>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</si>
  <si>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</si>
  <si>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</si>
  <si>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</si>
  <si>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</si>
  <si>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</si>
  <si>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</si>
  <si>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</si>
  <si>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</si>
  <si>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</si>
  <si>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</si>
  <si>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</si>
  <si>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</si>
  <si>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</si>
  <si>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</si>
  <si>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</si>
  <si>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</si>
  <si>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</si>
  <si>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</si>
  <si>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</si>
  <si>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</si>
  <si>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</si>
  <si>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</si>
  <si>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</si>
  <si>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</si>
  <si>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</si>
  <si>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</si>
  <si>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</si>
  <si>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</si>
  <si>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</si>
  <si>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</si>
  <si>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</si>
  <si>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</si>
  <si>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</si>
  <si>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</si>
  <si>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</si>
  <si>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</si>
  <si>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</si>
  <si>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</si>
  <si>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</si>
  <si>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</si>
  <si>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</si>
  <si>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</si>
  <si>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</si>
  <si>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</si>
  <si>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</si>
  <si>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</si>
  <si>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</si>
  <si>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</si>
  <si>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</si>
  <si>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</si>
  <si>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</si>
  <si>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</si>
  <si>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</si>
  <si>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</si>
  <si>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</si>
  <si>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</si>
  <si>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</si>
  <si>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</si>
  <si>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</si>
  <si>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</si>
  <si>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</si>
  <si>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</si>
  <si>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</si>
  <si>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</si>
  <si>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</si>
  <si>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</si>
  <si>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</si>
  <si>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</si>
  <si>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</si>
  <si>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</si>
  <si>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</si>
  <si>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</si>
  <si>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</si>
  <si>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</si>
  <si>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</si>
  <si>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</si>
  <si>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</si>
  <si>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</si>
  <si>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</si>
  <si>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</si>
  <si>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</si>
  <si>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</si>
  <si>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</si>
  <si>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</si>
  <si>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</si>
  <si>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</si>
  <si>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</si>
  <si>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</si>
  <si>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</si>
  <si>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</si>
  <si>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</si>
  <si>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</si>
  <si>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</si>
  <si>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</si>
  <si>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</si>
  <si>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</si>
  <si>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</si>
  <si>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</si>
  <si>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</si>
  <si>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</si>
  <si>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</si>
  <si>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</si>
  <si>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</si>
  <si>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</si>
  <si>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</si>
  <si>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</si>
  <si>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</si>
  <si>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</si>
  <si>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</si>
  <si>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</si>
  <si>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</si>
  <si>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</si>
  <si>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</si>
  <si>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</si>
  <si>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</si>
  <si>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</si>
  <si>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</si>
  <si>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</si>
  <si>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</si>
  <si>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</si>
  <si>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</si>
  <si>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</si>
  <si>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</si>
  <si>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</si>
  <si>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</si>
  <si>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</si>
  <si>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</si>
  <si>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</si>
  <si>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</si>
  <si>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</si>
  <si>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</si>
  <si>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</si>
  <si>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</si>
  <si>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</si>
  <si>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</si>
  <si>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</si>
  <si>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</si>
  <si>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</si>
  <si>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</si>
  <si>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</si>
  <si>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</si>
  <si>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</si>
  <si>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</si>
  <si>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</si>
  <si>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</si>
  <si>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</si>
  <si>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</si>
  <si>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</si>
  <si>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</si>
  <si>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</si>
  <si>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</si>
  <si>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</si>
  <si>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</si>
  <si>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</si>
  <si>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</si>
  <si>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</si>
  <si>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</si>
  <si>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</si>
  <si>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</si>
  <si>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</si>
  <si>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</si>
  <si>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</si>
  <si>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</si>
  <si>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</si>
  <si>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</si>
  <si>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</si>
  <si>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</si>
  <si>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</si>
  <si>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</si>
  <si>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</si>
  <si>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</si>
  <si>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</si>
  <si>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</si>
  <si>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</si>
  <si>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</si>
  <si>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</si>
  <si>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</si>
  <si>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</si>
  <si>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</si>
  <si>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</si>
  <si>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</si>
  <si>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</si>
  <si>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</si>
  <si>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</si>
  <si>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</si>
  <si>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</si>
  <si>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</si>
  <si>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</si>
  <si>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</si>
  <si>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</si>
  <si>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</si>
  <si>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</si>
  <si>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</si>
  <si>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</si>
  <si>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</si>
  <si>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</si>
  <si>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</si>
  <si>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</si>
  <si>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</si>
  <si>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</si>
  <si>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</si>
  <si>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</si>
  <si>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t>
    </r>
  </si>
  <si>
    <t>Add any new preferecne fields and supportive data selects, etc for various Master Buyer functions.</t>
  </si>
  <si>
    <t>Status as of 10.24.13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</si>
</sst>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20" zoomScaleNormal="120" workbookViewId="0">
      <pane xSplit="1" ySplit="2" topLeftCell="B4" activePane="bottomRight" state="frozen"/>
      <selection pane="topRight" activeCell="B1" sqref="B1"/>
      <selection pane="bottomLeft" activeCell="A2" sqref="A2"/>
      <selection pane="bottomRight" activeCell="C28" sqref="C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281</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x14ac:dyDescent="0.2">
      <c r="A5" s="33" t="s">
        <v>136</v>
      </c>
      <c r="B5" s="24" t="s">
        <v>99</v>
      </c>
      <c r="C5" s="99">
        <f>'Saved Items'!C13</f>
        <v>6</v>
      </c>
      <c r="D5" s="99">
        <f>'Saved Items'!F13</f>
        <v>0</v>
      </c>
      <c r="E5" s="99">
        <f>'Saved Items'!I13</f>
        <v>2.5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17.700000000000003</v>
      </c>
      <c r="F9" s="99">
        <f>'Active Cart'!K27</f>
        <v>7.08</v>
      </c>
      <c r="G9" s="99">
        <f>'Active Cart'!L27</f>
        <v>9.15</v>
      </c>
      <c r="H9" s="99">
        <f>'Active Cart'!M27</f>
        <v>16.23</v>
      </c>
      <c r="I9" s="23"/>
    </row>
    <row r="10" spans="1:9" s="33" customFormat="1" x14ac:dyDescent="0.2">
      <c r="A10" s="33" t="s">
        <v>150</v>
      </c>
      <c r="B10" s="24" t="s">
        <v>99</v>
      </c>
      <c r="C10" s="99">
        <f>Checkout!C36</f>
        <v>18.5</v>
      </c>
      <c r="D10" s="99">
        <f>Checkout!F36</f>
        <v>17.8</v>
      </c>
      <c r="E10" s="99">
        <f>Checkout!I36</f>
        <v>23.699999999999996</v>
      </c>
      <c r="F10" s="99">
        <f>Checkout!K36</f>
        <v>11.009999999999998</v>
      </c>
      <c r="G10" s="99">
        <f>Checkout!L36</f>
        <v>10.199999999999999</v>
      </c>
      <c r="H10" s="99">
        <f>Checkout!M36</f>
        <v>21.209999999999997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17</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277</v>
      </c>
    </row>
    <row r="21" spans="1:9" s="100" customFormat="1" x14ac:dyDescent="0.2">
      <c r="B21" s="101"/>
      <c r="C21" s="103"/>
      <c r="D21" s="103"/>
      <c r="E21" s="103"/>
      <c r="F21" s="103"/>
      <c r="G21" s="103"/>
      <c r="H21" s="103"/>
      <c r="I21" s="102"/>
    </row>
    <row r="22" spans="1:9" x14ac:dyDescent="0.2">
      <c r="A22" s="34" t="s">
        <v>18</v>
      </c>
      <c r="C22" s="105">
        <f t="shared" ref="C22:H22" si="0">SUM(C4:C21)</f>
        <v>118.7</v>
      </c>
      <c r="D22" s="105">
        <f t="shared" si="0"/>
        <v>118.10000000000001</v>
      </c>
      <c r="E22" s="105">
        <f t="shared" si="0"/>
        <v>125.6</v>
      </c>
      <c r="F22" s="105">
        <f t="shared" si="0"/>
        <v>69.34</v>
      </c>
      <c r="G22" s="105">
        <f t="shared" si="0"/>
        <v>58.15</v>
      </c>
      <c r="H22" s="105">
        <f t="shared" si="0"/>
        <v>120.49</v>
      </c>
    </row>
    <row r="23" spans="1:9" x14ac:dyDescent="0.2">
      <c r="C23" s="105">
        <v>2</v>
      </c>
      <c r="D23" s="105">
        <v>2.4</v>
      </c>
      <c r="E23" s="105">
        <v>1.6</v>
      </c>
      <c r="F23" s="105">
        <v>2.4</v>
      </c>
      <c r="G23" s="105">
        <v>1.6</v>
      </c>
      <c r="H23" s="106" t="s">
        <v>66</v>
      </c>
    </row>
    <row r="24" spans="1:9" x14ac:dyDescent="0.2">
      <c r="A24" s="34" t="s">
        <v>17</v>
      </c>
      <c r="C24" s="105">
        <f>(((C22/C23)+0.49)/5)</f>
        <v>11.968</v>
      </c>
      <c r="D24" s="105">
        <f>(((D22/D23)+0.49)/5)</f>
        <v>9.9396666666666675</v>
      </c>
      <c r="E24" s="105">
        <f>(((E22/E23)+0.49)/5)</f>
        <v>15.797999999999996</v>
      </c>
      <c r="F24" s="105">
        <f>(((F22/F23)+0.49)/5)</f>
        <v>5.8763333333333332</v>
      </c>
      <c r="G24" s="105">
        <f>(((G22/G23)+0.49)/5)</f>
        <v>7.3667500000000006</v>
      </c>
      <c r="H24" s="107" t="s">
        <v>67</v>
      </c>
    </row>
    <row r="25" spans="1:9" x14ac:dyDescent="0.2">
      <c r="A25" s="34" t="s">
        <v>19</v>
      </c>
      <c r="C25" s="108">
        <f ca="1">TODAY()+(C24*7)</f>
        <v>41654.775999999998</v>
      </c>
      <c r="D25" s="108">
        <f ca="1">TODAY()+(D24*7)</f>
        <v>41640.577666666664</v>
      </c>
      <c r="E25" s="108">
        <f ca="1">TODAY()+(E24*7)</f>
        <v>41681.586000000003</v>
      </c>
      <c r="F25" s="108">
        <f ca="1">D25+(F24*7)</f>
        <v>41681.712</v>
      </c>
      <c r="G25" s="108">
        <f ca="1">E25+(G24*7)</f>
        <v>41733.153250000003</v>
      </c>
      <c r="H25" s="109" t="s">
        <v>65</v>
      </c>
    </row>
    <row r="27" spans="1:9" x14ac:dyDescent="0.2">
      <c r="A27" s="34" t="s">
        <v>120</v>
      </c>
      <c r="C27" s="108">
        <v>41654</v>
      </c>
      <c r="D27" s="108">
        <v>41640</v>
      </c>
      <c r="E27" s="108">
        <v>41681</v>
      </c>
      <c r="F27" s="108">
        <v>41681</v>
      </c>
      <c r="G27" s="108">
        <v>41733</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topLeftCell="H1" workbookViewId="0">
      <selection activeCell="O8" sqref="O8"/>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276</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279</v>
      </c>
    </row>
    <row r="8" spans="1:15" s="22" customFormat="1" ht="15" x14ac:dyDescent="0.25">
      <c r="A8" s="208" t="s">
        <v>267</v>
      </c>
      <c r="B8" s="18">
        <v>3</v>
      </c>
      <c r="C8" s="48">
        <v>3</v>
      </c>
      <c r="D8" s="17"/>
      <c r="E8" s="18">
        <v>4</v>
      </c>
      <c r="F8" s="48">
        <v>1</v>
      </c>
      <c r="G8" s="17"/>
      <c r="H8" s="18">
        <v>6</v>
      </c>
      <c r="I8" s="48">
        <v>6</v>
      </c>
      <c r="J8" s="17"/>
      <c r="K8" s="18"/>
      <c r="L8" s="17"/>
      <c r="M8" s="21"/>
      <c r="N8" s="20"/>
      <c r="O8" s="34" t="s">
        <v>280</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17</v>
      </c>
      <c r="H11" s="25">
        <f>SUM(H4:H10)</f>
        <v>9</v>
      </c>
      <c r="I11" s="167">
        <f>SUM(I4:I10)</f>
        <v>9</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2" zoomScaleNormal="100" workbookViewId="0">
      <selection activeCell="H15" sqref="H15"/>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274</v>
      </c>
      <c r="E37" s="194">
        <v>0</v>
      </c>
      <c r="F37" s="168">
        <v>0</v>
      </c>
      <c r="G37" s="195" t="s">
        <v>274</v>
      </c>
      <c r="H37" s="194">
        <v>0</v>
      </c>
      <c r="I37" s="168">
        <v>0</v>
      </c>
      <c r="J37" s="195" t="s">
        <v>274</v>
      </c>
      <c r="L37" s="193"/>
      <c r="M37" s="193"/>
      <c r="N37" s="196"/>
      <c r="O37" s="197" t="s">
        <v>275</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ht="15" x14ac:dyDescent="0.25">
      <c r="A39" s="199" t="s">
        <v>262</v>
      </c>
      <c r="B39" s="200">
        <v>2</v>
      </c>
      <c r="C39" s="201">
        <v>2</v>
      </c>
      <c r="D39" s="203"/>
      <c r="E39" s="200">
        <v>3</v>
      </c>
      <c r="F39" s="201">
        <v>3</v>
      </c>
      <c r="G39" s="203"/>
      <c r="H39" s="200">
        <v>12</v>
      </c>
      <c r="I39" s="201">
        <v>12</v>
      </c>
      <c r="J39" s="203"/>
      <c r="L39" s="199"/>
      <c r="M39" s="199"/>
      <c r="N39" s="204"/>
      <c r="O39" s="205" t="s">
        <v>263</v>
      </c>
    </row>
    <row r="40" spans="1:15" ht="15.75" thickBot="1" x14ac:dyDescent="0.3">
      <c r="A40" s="57" t="s">
        <v>268</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I6" sqref="I6"/>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2.5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2.5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v>4</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17.700000000000003</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4" zoomScale="90" zoomScaleNormal="90" workbookViewId="0">
      <selection activeCell="A29" sqref="A29"/>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10.24.13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1</v>
      </c>
      <c r="C6" s="48">
        <v>1</v>
      </c>
      <c r="D6" s="17"/>
      <c r="E6" s="18">
        <v>1.5</v>
      </c>
      <c r="F6" s="48">
        <v>1.5</v>
      </c>
      <c r="G6" s="17"/>
      <c r="H6" s="18">
        <v>1</v>
      </c>
      <c r="I6" s="48">
        <v>1</v>
      </c>
      <c r="J6" s="17"/>
      <c r="K6" s="18"/>
      <c r="L6" s="17"/>
      <c r="M6" s="19"/>
      <c r="N6" s="20"/>
      <c r="O6" s="21"/>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7</v>
      </c>
      <c r="G8" s="17"/>
      <c r="H8" s="18">
        <v>3</v>
      </c>
      <c r="I8" s="48">
        <v>3</v>
      </c>
      <c r="J8" s="17"/>
      <c r="K8" s="18"/>
      <c r="L8" s="17"/>
      <c r="M8" s="19"/>
      <c r="N8" s="20" t="s">
        <v>147</v>
      </c>
      <c r="O8" s="21" t="s">
        <v>278</v>
      </c>
    </row>
    <row r="9" spans="1:15" s="22" customFormat="1" x14ac:dyDescent="0.25">
      <c r="A9" s="17" t="s">
        <v>21</v>
      </c>
      <c r="B9" s="18">
        <v>8</v>
      </c>
      <c r="C9" s="48">
        <v>8</v>
      </c>
      <c r="D9" s="17"/>
      <c r="E9" s="18">
        <v>5</v>
      </c>
      <c r="F9" s="48">
        <v>3</v>
      </c>
      <c r="G9" s="17"/>
      <c r="H9" s="18">
        <v>5</v>
      </c>
      <c r="I9" s="48">
        <v>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29.25" x14ac:dyDescent="0.25">
      <c r="A12" s="17" t="s">
        <v>272</v>
      </c>
      <c r="B12" s="18"/>
      <c r="C12" s="48"/>
      <c r="D12" s="17"/>
      <c r="E12" s="18">
        <v>4</v>
      </c>
      <c r="F12" s="48">
        <v>2</v>
      </c>
      <c r="G12" s="17" t="s">
        <v>183</v>
      </c>
      <c r="H12" s="18"/>
      <c r="I12" s="48"/>
      <c r="J12" s="17"/>
      <c r="K12" s="18"/>
      <c r="L12" s="17"/>
      <c r="M12" s="21"/>
      <c r="N12" s="19"/>
      <c r="O12" s="67" t="s">
        <v>273</v>
      </c>
    </row>
    <row r="13" spans="1:15" s="22" customFormat="1" x14ac:dyDescent="0.25">
      <c r="A13" s="17" t="s">
        <v>230</v>
      </c>
      <c r="B13" s="18"/>
      <c r="C13" s="48"/>
      <c r="D13" s="17"/>
      <c r="E13" s="18"/>
      <c r="F13" s="48"/>
      <c r="G13" s="17"/>
      <c r="H13" s="18">
        <v>3</v>
      </c>
      <c r="I13" s="48">
        <v>3</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3</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17.8</v>
      </c>
      <c r="H36" s="58">
        <f>SUM(H4:H35)</f>
        <v>34</v>
      </c>
      <c r="I36" s="150">
        <f>SUM(I4:I35)</f>
        <v>23.699999999999996</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2013-10-24T21:32:03Z</dcterms:modified>
</cp:coreProperties>
</file>