
<file path=[Content_Types].xml><?xml version="1.0" encoding="utf-8"?>
<Types xmlns="http://schemas.openxmlformats.org/package/2006/content-types">
  <Override PartName="/xl/worksheets/sheet15.xml" ContentType="application/vnd.openxmlformats-officedocument.spreadsheetml.worksheet+xml"/>
  <Default Extension="bin" ContentType="application/vnd.openxmlformats-officedocument.spreadsheetml.printerSettings"/>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90" yWindow="90" windowWidth="15600" windowHeight="9105" tabRatio="949"/>
  </bookViews>
  <sheets>
    <sheet name="Summary" sheetId="4" r:id="rId1"/>
    <sheet name="CEWeb" sheetId="20" r:id="rId2"/>
    <sheet name="ShopWidget" sheetId="16" r:id="rId3"/>
    <sheet name="Saved Items" sheetId="7" r:id="rId4"/>
    <sheet name="Order History" sheetId="8" r:id="rId5"/>
    <sheet name="Saved Carts" sheetId="9" r:id="rId6"/>
    <sheet name="Share Cart" sheetId="6" r:id="rId7"/>
    <sheet name="Active Cart" sheetId="5" r:id="rId8"/>
    <sheet name="Checkout" sheetId="10" r:id="rId9"/>
    <sheet name="Miscellaneous" sheetId="18" r:id="rId10"/>
    <sheet name="Data Conversions" sheetId="11" r:id="rId11"/>
    <sheet name="MyAccount" sheetId="19" r:id="rId12"/>
    <sheet name="Open Questions" sheetId="17" r:id="rId13"/>
    <sheet name="Defs" sheetId="12" r:id="rId14"/>
    <sheet name="ToDo" sheetId="21" r:id="rId15"/>
  </sheets>
  <calcPr calcId="114210"/>
</workbook>
</file>

<file path=xl/calcChain.xml><?xml version="1.0" encoding="utf-8"?>
<calcChain xmlns="http://schemas.openxmlformats.org/spreadsheetml/2006/main">
  <c r="E8" i="16"/>
  <c r="K8"/>
  <c r="H8"/>
  <c r="L8"/>
  <c r="F8"/>
  <c r="D4" i="4"/>
  <c r="B35" i="10"/>
  <c r="C35"/>
  <c r="C10" i="4"/>
  <c r="E35" i="10"/>
  <c r="M35"/>
  <c r="H10" i="4"/>
  <c r="F35" i="10"/>
  <c r="D10" i="4"/>
  <c r="H35" i="10"/>
  <c r="L35"/>
  <c r="G10" i="4"/>
  <c r="I35" i="10"/>
  <c r="E10" i="4"/>
  <c r="A3" i="19"/>
  <c r="A3" i="11"/>
  <c r="A3" i="18"/>
  <c r="A3" i="10"/>
  <c r="A3" i="5"/>
  <c r="A3" i="6"/>
  <c r="A3" i="9"/>
  <c r="A3" i="8"/>
  <c r="A3" i="7"/>
  <c r="A3" i="16"/>
  <c r="A3" i="20"/>
  <c r="C11"/>
  <c r="C17" i="4"/>
  <c r="E11" i="20"/>
  <c r="K11"/>
  <c r="F17" i="4"/>
  <c r="H11" i="20"/>
  <c r="L11"/>
  <c r="G17" i="4"/>
  <c r="I11" i="20"/>
  <c r="E17" i="4"/>
  <c r="F11" i="20"/>
  <c r="D17" i="4"/>
  <c r="B11" i="20"/>
  <c r="E11" i="19"/>
  <c r="K11"/>
  <c r="F11" i="4"/>
  <c r="H11" i="19"/>
  <c r="L11"/>
  <c r="G11" i="4"/>
  <c r="I11" i="19"/>
  <c r="E11" i="4"/>
  <c r="F11" i="19"/>
  <c r="D11" i="4"/>
  <c r="C11" i="19"/>
  <c r="C11" i="4"/>
  <c r="B11" i="19"/>
  <c r="H11" i="18"/>
  <c r="E12" i="4"/>
  <c r="C8" i="16"/>
  <c r="C4" i="4"/>
  <c r="C11" i="18"/>
  <c r="C12" i="4"/>
  <c r="I8" i="16"/>
  <c r="E4" i="4"/>
  <c r="E6"/>
  <c r="E13"/>
  <c r="B8" i="16"/>
  <c r="E11" i="18"/>
  <c r="K11"/>
  <c r="F12" i="4"/>
  <c r="I9" i="5"/>
  <c r="E9" i="4"/>
  <c r="F9" i="5"/>
  <c r="D9" i="4"/>
  <c r="C9" i="5"/>
  <c r="C9" i="4"/>
  <c r="F6" i="7"/>
  <c r="D5" i="4"/>
  <c r="C6" i="7"/>
  <c r="C5" i="4"/>
  <c r="I10" i="11"/>
  <c r="F10"/>
  <c r="D13" i="4"/>
  <c r="C10" i="11"/>
  <c r="C13" i="4"/>
  <c r="I11" i="18"/>
  <c r="F11"/>
  <c r="D12" i="4"/>
  <c r="B11" i="18"/>
  <c r="I6" i="9"/>
  <c r="E7" i="4"/>
  <c r="F6" i="9"/>
  <c r="D7" i="4"/>
  <c r="C6" i="9"/>
  <c r="C7" i="4"/>
  <c r="E6" i="8"/>
  <c r="M6"/>
  <c r="H6" i="4"/>
  <c r="K6" i="8"/>
  <c r="F6" i="4"/>
  <c r="H6" i="8"/>
  <c r="L6"/>
  <c r="G6" i="4"/>
  <c r="I6" i="8"/>
  <c r="F6"/>
  <c r="D6" i="4"/>
  <c r="C6" i="8"/>
  <c r="C6" i="4"/>
  <c r="I6" i="7"/>
  <c r="E5" i="4"/>
  <c r="I7" i="6"/>
  <c r="E8" i="4"/>
  <c r="F7" i="6"/>
  <c r="D8" i="4"/>
  <c r="C7" i="6"/>
  <c r="C8" i="4"/>
  <c r="E9" i="5"/>
  <c r="K9"/>
  <c r="F9" i="4"/>
  <c r="H9" i="5"/>
  <c r="L9"/>
  <c r="G9" i="4"/>
  <c r="H10" i="11"/>
  <c r="L10"/>
  <c r="G13" i="4"/>
  <c r="E10" i="11"/>
  <c r="K10"/>
  <c r="F13" i="4"/>
  <c r="M10" i="11"/>
  <c r="H13" i="4"/>
  <c r="B10" i="11"/>
  <c r="E6" i="9"/>
  <c r="K6"/>
  <c r="F7" i="4"/>
  <c r="H6" i="9"/>
  <c r="L6"/>
  <c r="G7" i="4"/>
  <c r="B6" i="9"/>
  <c r="B6" i="8"/>
  <c r="B6" i="7"/>
  <c r="H6"/>
  <c r="L6"/>
  <c r="G5" i="4"/>
  <c r="E6" i="7"/>
  <c r="M6"/>
  <c r="H5" i="4"/>
  <c r="H7" i="6"/>
  <c r="L7"/>
  <c r="G8" i="4"/>
  <c r="E7" i="6"/>
  <c r="K7"/>
  <c r="F8" i="4"/>
  <c r="M7" i="6"/>
  <c r="H8" i="4"/>
  <c r="B7" i="6"/>
  <c r="B9" i="5"/>
  <c r="M11" i="18"/>
  <c r="H12" i="4"/>
  <c r="K6" i="7"/>
  <c r="F5" i="4"/>
  <c r="L11" i="18"/>
  <c r="G12" i="4"/>
  <c r="M11" i="19"/>
  <c r="H11" i="4"/>
  <c r="M11" i="20"/>
  <c r="H17" i="4"/>
  <c r="K35" i="10"/>
  <c r="F10" i="4"/>
  <c r="F22"/>
  <c r="F24"/>
  <c r="M9" i="5"/>
  <c r="H9" i="4"/>
  <c r="M6" i="9"/>
  <c r="H7" i="4"/>
  <c r="G22"/>
  <c r="G24"/>
  <c r="D22"/>
  <c r="D24"/>
  <c r="D25"/>
  <c r="M8" i="16"/>
  <c r="H4" i="4"/>
  <c r="E22"/>
  <c r="E24"/>
  <c r="E25"/>
  <c r="C22"/>
  <c r="C24"/>
  <c r="C25"/>
  <c r="H22"/>
  <c r="F25"/>
  <c r="G25"/>
</calcChain>
</file>

<file path=xl/sharedStrings.xml><?xml version="1.0" encoding="utf-8"?>
<sst xmlns="http://schemas.openxmlformats.org/spreadsheetml/2006/main" count="802" uniqueCount="429">
  <si>
    <t>Order History</t>
  </si>
  <si>
    <t>Saved Carts</t>
  </si>
  <si>
    <t>Active Cart</t>
  </si>
  <si>
    <t>Task</t>
  </si>
  <si>
    <t>Design</t>
  </si>
  <si>
    <t>Avante</t>
  </si>
  <si>
    <t>UI</t>
  </si>
  <si>
    <t>UI Rework</t>
  </si>
  <si>
    <t>Shared Item</t>
  </si>
  <si>
    <t>My Account</t>
  </si>
  <si>
    <t>CE Web Integration</t>
  </si>
  <si>
    <t>Pre Login Func</t>
  </si>
  <si>
    <t>Notifications</t>
  </si>
  <si>
    <t>Predictive Ordering</t>
  </si>
  <si>
    <t>Mktg/Fat Content</t>
  </si>
  <si>
    <t>#Weeks</t>
  </si>
  <si>
    <t>#Days</t>
  </si>
  <si>
    <t>Complete Date</t>
  </si>
  <si>
    <t>incomplete design</t>
  </si>
  <si>
    <t>Shipment Bundling</t>
  </si>
  <si>
    <t>Shipping Upcharges</t>
  </si>
  <si>
    <t>Ashad Conversion</t>
  </si>
  <si>
    <t>Misc Avante Changes</t>
  </si>
  <si>
    <t>MOD item Descriptions</t>
  </si>
  <si>
    <t>Freight Dropdown</t>
  </si>
  <si>
    <t>Total Items</t>
  </si>
  <si>
    <t>Overall Rework Factor</t>
  </si>
  <si>
    <t>Saving Shared Cart Event</t>
  </si>
  <si>
    <t>Modify results to handle master orders</t>
  </si>
  <si>
    <t>Complete Summary Popup</t>
  </si>
  <si>
    <t>Handling working with someone else's cart</t>
  </si>
  <si>
    <t>MOD items in Carts</t>
  </si>
  <si>
    <t>Data Conversions</t>
  </si>
  <si>
    <t>Catalog Codes</t>
  </si>
  <si>
    <t>Web Fields for Stock Items</t>
  </si>
  <si>
    <t>Quote Conversions to Saved Items</t>
  </si>
  <si>
    <t>this hasn't been included in other numbers</t>
  </si>
  <si>
    <t>Conversion of existing config records to new prod line-purge unconverted configs</t>
  </si>
  <si>
    <t>AV Rework</t>
  </si>
  <si>
    <t>Avante Programmers: Wayne, Joe, Janice @ 80%</t>
  </si>
  <si>
    <t>UI Programmers: Ed, Sal @ 80%</t>
  </si>
  <si>
    <t>QA/Test: Susan, Steve, Jim, Owen, Cathy, CE, Mktg</t>
  </si>
  <si>
    <t>Technical Designers: John, Judy @ 75% ; Jim, Cathy @ 25%</t>
  </si>
  <si>
    <t>Pre-live</t>
  </si>
  <si>
    <t>Various</t>
  </si>
  <si>
    <t>Ongonig</t>
  </si>
  <si>
    <t>I am looking for a list of processes that will require changes when the BAGS/SHEETING/FURN, etc</t>
  </si>
  <si>
    <t>product lines are combined into a single MOD product line.  This means that criteria numbers</t>
  </si>
  <si>
    <t>may change:</t>
  </si>
  <si>
    <t xml:space="preserve"> - Search IIPROCESS/BP/LDLIB/AVBP looking for CFQNA&lt;13,x&gt; extractions</t>
  </si>
  <si>
    <t xml:space="preserve"> - Search IIPROCESS/BP/LDLIB/AVBP looking for CFORDER&lt;13,x&gt; extractions</t>
  </si>
  <si>
    <t xml:space="preserve"> - Search IIPROCESS/BP/LDLIB/AVBP looking for CFBLDHDR&lt;10,x&gt; extractions</t>
  </si>
  <si>
    <t>Investigate what changes will be needed for the new FOB CODE "CPU".  I believe CPU (customer pickup)</t>
  </si>
  <si>
    <t xml:space="preserve">should follow the rules for COL/3PB in that they have no freight implications.  Be sure to check the </t>
  </si>
  <si>
    <t>freight quote/freight$ calculation programs to make sure that CPU will not go through this logic.</t>
  </si>
  <si>
    <t>Investigate what should happen with CPU credit card orders -- should they be handled like PPD?</t>
  </si>
  <si>
    <t>has been made:</t>
  </si>
  <si>
    <t xml:space="preserve"> - Timing - should this be done when updating Avante?  What if shipment hasn’t left building yet?</t>
  </si>
  <si>
    <t xml:space="preserve"> - What email address to use?</t>
  </si>
  <si>
    <t xml:space="preserve"> - What if customer doesn't accept emails?</t>
  </si>
  <si>
    <t xml:space="preserve"> - Should notifications be sent for all shipments?  CPU's?</t>
  </si>
  <si>
    <t>easy way to disable the other selections BAGS/SHEETING/TUBING/FURN from the screens?  Or should</t>
  </si>
  <si>
    <t>we bypass the screens entirely and only allow NS as an item number in this screen?</t>
  </si>
  <si>
    <t>Ongoing QA</t>
  </si>
  <si>
    <t>Status</t>
  </si>
  <si>
    <t>Status/Notes</t>
  </si>
  <si>
    <t>Resp</t>
  </si>
  <si>
    <t>Days</t>
  </si>
  <si>
    <t>Rem</t>
  </si>
  <si>
    <t>Rework</t>
  </si>
  <si>
    <t>QA</t>
  </si>
  <si>
    <t>Overall QA Factor</t>
  </si>
  <si>
    <t>In Progress</t>
  </si>
  <si>
    <t>Total Days</t>
  </si>
  <si>
    <t>JC</t>
  </si>
  <si>
    <t>ShopWidget</t>
  </si>
  <si>
    <t>??</t>
  </si>
  <si>
    <t>WC</t>
  </si>
  <si>
    <t xml:space="preserve">no macchi; database cleanup; ui bug fixes; </t>
  </si>
  <si>
    <t>JP</t>
  </si>
  <si>
    <t>Originally we had a line item for Results on the Summary page.  Having reviewed the Shop/Results area with Ed we combined all incomplete functions into one page called ShopWidget.   Need to review with JP to be sure there is no missing functionality.</t>
  </si>
  <si>
    <t>TBDesigned</t>
  </si>
  <si>
    <t>JA</t>
  </si>
  <si>
    <t>Share Cart</t>
  </si>
  <si>
    <t>Dates as of Prev Week</t>
  </si>
  <si>
    <t>Saved Items</t>
  </si>
  <si>
    <t>N/A</t>
  </si>
  <si>
    <t>Quote and Ack Forms</t>
  </si>
  <si>
    <t>JA/JP</t>
  </si>
  <si>
    <t xml:space="preserve">Inside Deliv,tailgate,liftgate and Export Pallet Charges  -  </t>
  </si>
  <si>
    <t>***Investigate/writeup design to only allow NS Made/Buy quotes to be entered via QUO4000.  Is there an</t>
  </si>
  <si>
    <t>***Investigate how 'shipping notifications' could be sent to customers notifying them that their shipment</t>
  </si>
  <si>
    <t>Converting Quotes to Sales Orders</t>
  </si>
  <si>
    <t>**</t>
  </si>
  <si>
    <t>** Not Started - Needs Design and Programming - Hrs Estimated without Design</t>
  </si>
  <si>
    <t>Complete Tracking Popup for all Carriers</t>
  </si>
  <si>
    <t>Checkout</t>
  </si>
  <si>
    <t>***Due to configuration criteria changes/part# changes</t>
  </si>
  <si>
    <t>***Investigate what Avante Reports/Processes are using configurator files to extract data.</t>
  </si>
  <si>
    <t>Creating Master/Sub Orders</t>
  </si>
  <si>
    <t>Complete This Area</t>
  </si>
  <si>
    <t>"The Experience" not in first launch. Numbers are for twitter feed on page.</t>
  </si>
  <si>
    <t>Twitter Feed on page</t>
  </si>
  <si>
    <t>This functionality should be in the numbers of the pertinent sections</t>
  </si>
  <si>
    <t>These numbers are COMPLETE guesses. This line is to represent the "front page" information from the existing site.</t>
  </si>
  <si>
    <t>Need Marketing Approval for the format and the approach.</t>
  </si>
  <si>
    <t>This is complete however, handling FAX customers is still a problem. Needs to be discussed.</t>
  </si>
  <si>
    <t>Spinning off multiple requests.</t>
  </si>
  <si>
    <t>Send CE to the Web at the right time.</t>
  </si>
  <si>
    <t>This means not sending to the web other times.</t>
  </si>
  <si>
    <t>How are we going to handle multiple requests per call.</t>
  </si>
  <si>
    <t>"Impersonating" a contact.</t>
  </si>
  <si>
    <t>Having the CE rep working as someone else and tracking everything correctly.</t>
  </si>
  <si>
    <t>Multiple Sessions???</t>
  </si>
  <si>
    <t>NEPB?</t>
  </si>
  <si>
    <t>JP/ED</t>
  </si>
  <si>
    <t xml:space="preserve">   </t>
  </si>
  <si>
    <t>How will CE work if we cannot use multiple web sessions. Initial investigation is done and works in IE* and above, Crome, not Firefox</t>
  </si>
  <si>
    <t>Share count in Results</t>
  </si>
  <si>
    <t>Redisplay Shared Cart from Saved Carts</t>
  </si>
  <si>
    <t>Performance Optimizaion</t>
  </si>
  <si>
    <t>Calling required field validation by group.  On find and on close of a group. IF the user never goes to a field, field validation never fires so group validation is needed.</t>
  </si>
  <si>
    <t>Pulling up a saved item and making changes.  Exp vs unexp/unconverted; reprice/new price; increment config; overlay saveditem</t>
  </si>
  <si>
    <t>Revert to standard SYS0123</t>
  </si>
  <si>
    <t>Summary</t>
  </si>
  <si>
    <t>Giving</t>
  </si>
  <si>
    <t>Addresses - Return Customer Data</t>
  </si>
  <si>
    <t>Return customers based on selection</t>
  </si>
  <si>
    <t>Checkout - Overall-Cleanup Frame</t>
  </si>
  <si>
    <t>Checkout - Overall-Connect Steps with line.</t>
  </si>
  <si>
    <t>Checkout - Overall-Return to cart link</t>
  </si>
  <si>
    <t>Checkout - Overall-Add order Total Panel</t>
  </si>
  <si>
    <t>Checkout - Overall-Super user setup</t>
  </si>
  <si>
    <t>Checkout - Addresses-Build the content of the page</t>
  </si>
  <si>
    <t>Checkout - Addresses-Handle Bill to changing</t>
  </si>
  <si>
    <t>Checkout - Addresses-Add Criteria to RPC$CUSTOMER_GETBYFILTER</t>
  </si>
  <si>
    <t>Checkout - Addresses-Handle switching shiptos</t>
  </si>
  <si>
    <t>Checkout 3 - Labeling-Build the Content of the page</t>
  </si>
  <si>
    <t>Checkout 3 - Labeling-Enable correct Label options.</t>
  </si>
  <si>
    <t>Checkout 3 - Labeling-Build Label Image</t>
  </si>
  <si>
    <t>Checkout 3 - Labeling-Handle Adding Label comment</t>
  </si>
  <si>
    <t>Checkout 3 - Labeling-Handle Third party label</t>
  </si>
  <si>
    <t>Checkout 4 - Payment-Validate PO and Dropship PO fields.  For duplication and req'd.</t>
  </si>
  <si>
    <t>Checkout 4 - Payment-List of orders based on Duplicate PO #.</t>
  </si>
  <si>
    <t>Time required to use standard Avante update routine.</t>
  </si>
  <si>
    <t>Update all new fields to support stock searches</t>
  </si>
  <si>
    <t>Avante Config Rpts and Logic</t>
  </si>
  <si>
    <t>Master Buyer Functionality</t>
  </si>
  <si>
    <t xml:space="preserve"> </t>
  </si>
  <si>
    <t>Substitute logic is left to be determined.</t>
  </si>
  <si>
    <t>Overall - Validate Data</t>
  </si>
  <si>
    <r>
      <t xml:space="preserve">No change to form layouts. Continue to use for NS quotes/orders &amp; sample orders. Link from web to Avante for faxed ackn. Link from Avante to Web to re-send Order Ackn after changes. Add checkout shipping upcharges,  - determine if we should show details or No Detail/show below subtotal. Investigate handling Master order numbers on optio forms. </t>
    </r>
    <r>
      <rPr>
        <sz val="11"/>
        <color indexed="10"/>
        <rFont val="Arial"/>
        <family val="2"/>
      </rPr>
      <t>10/8-possible layout change for bundling detail?</t>
    </r>
  </si>
  <si>
    <t>A system needs to be designed on what to tell customers about and how to let them customize what they are told about.  For example, when their order ships, when someone empties their cart.</t>
  </si>
  <si>
    <t>creating multiple orders</t>
  </si>
  <si>
    <t>Add any new preferecne fields and supportive data selects, etc for various Master Buyer functions.</t>
  </si>
  <si>
    <t>Status as of 10.24.13</t>
  </si>
  <si>
    <r>
      <t xml:space="preserve">Incomplete List: </t>
    </r>
    <r>
      <rPr>
        <sz val="11"/>
        <color indexed="17"/>
        <rFont val="Arial"/>
        <family val="2"/>
      </rPr>
      <t>***QUO4000-only NS</t>
    </r>
    <r>
      <rPr>
        <sz val="11"/>
        <rFont val="Arial"/>
        <family val="2"/>
      </rPr>
      <t xml:space="preserve">,  </t>
    </r>
    <r>
      <rPr>
        <sz val="11"/>
        <color indexed="12"/>
        <rFont val="Arial"/>
        <family val="2"/>
      </rPr>
      <t>***New FOB Cd 'CPU',</t>
    </r>
    <r>
      <rPr>
        <sz val="11"/>
        <rFont val="Arial"/>
        <family val="2"/>
      </rPr>
      <t xml:space="preserve"> </t>
    </r>
    <r>
      <rPr>
        <sz val="11"/>
        <color indexed="10"/>
        <rFont val="Arial"/>
        <family val="2"/>
      </rPr>
      <t>*** Shipping Notifications; 10/23 added c/e request system alert messages for contact/cust/sales org; 10/26-added SOP4000 master order# logic</t>
    </r>
  </si>
  <si>
    <t>Duplicate line from Active Cart Sheet</t>
  </si>
  <si>
    <t>Validate address data for new ship-to location, establish fields that need to be defined, and establish validations. Addnamed parameters and update the shopping cart for each step.</t>
  </si>
  <si>
    <t>Programming Task</t>
  </si>
  <si>
    <t>Designer</t>
  </si>
  <si>
    <t>Programmer</t>
  </si>
  <si>
    <t>Bundling - Shipping and Packaging work – logic for Ship Instructions, Ship Paid By, and Ship Via</t>
  </si>
  <si>
    <t>Order History Summary</t>
  </si>
  <si>
    <t>John</t>
  </si>
  <si>
    <t>Stock &amp; MOD Price Overrides (Misc$)</t>
  </si>
  <si>
    <t>New customer part number logic (including cart logic hover over our part# to see customer part#)</t>
  </si>
  <si>
    <t>Change the saved items record key (from contact to billto customer) and effects on completed programming</t>
  </si>
  <si>
    <t>Judy</t>
  </si>
  <si>
    <t>Joe</t>
  </si>
  <si>
    <t>Report for go-live that lists pallet info that can be entered as preferences</t>
  </si>
  <si>
    <t>Delete expired carts after ‘x’ days old</t>
  </si>
  <si>
    <t>Duplicate P/O display in Checkout</t>
  </si>
  <si>
    <t>Order Creation -Upcharges</t>
  </si>
  <si>
    <t>Order Creation - Special Instructions / Comments</t>
  </si>
  <si>
    <t>Order Creation - Ship With Logic (ship with comment)</t>
  </si>
  <si>
    <t>Order Creation - Setting FOB Code for Customer Pickup</t>
  </si>
  <si>
    <t>Wayne</t>
  </si>
  <si>
    <t>Order Creation - Credit Hold - put entire master order on hold (all sub-orders)</t>
  </si>
  <si>
    <t>Creation of c/e request(s) *** this logic applies to other areas of site, not just orders</t>
  </si>
  <si>
    <t>Write cart name to SOHDR.USR</t>
  </si>
  <si>
    <t>‘Must Ship Today Flag’ setting on order based on time of day and bundle ship date</t>
  </si>
  <si>
    <t>Validate ‘ship date’ – allow ‘x’ days in future</t>
  </si>
  <si>
    <t>Order source when ce enters order</t>
  </si>
  <si>
    <t>Show Cradlepack option upon search.</t>
  </si>
  <si>
    <t>Sal</t>
  </si>
  <si>
    <t xml:space="preserve">Cart - Add MOD item to Cart </t>
  </si>
  <si>
    <t>Ed</t>
  </si>
  <si>
    <t>Cart - Handle Price expiration of MOD items</t>
  </si>
  <si>
    <t>Cart - Repricing MOD items in the cart.</t>
  </si>
  <si>
    <t>Cart - Handling Zipcode changes in the Cart.</t>
  </si>
  <si>
    <t>Cart - CE version of contact’s cart (by operator)</t>
  </si>
  <si>
    <t>Cart - New print plate logic (no checkout until approval)</t>
  </si>
  <si>
    <t>Results - show message when can't make MOD item</t>
  </si>
  <si>
    <t>Price Discrepancies - flagging in cart, different order acknowledgement, put order(s) on hold, auto-release for onhold orders</t>
  </si>
  <si>
    <t>Conversion Program - for customer comments that will become preferences</t>
  </si>
  <si>
    <t>Conversion Program - load master order# data for existing orders (after purging old data)</t>
  </si>
  <si>
    <t>Conversion Program - Creating Saved Items from Ashads</t>
  </si>
  <si>
    <t>Godzilla - ce quote search</t>
  </si>
  <si>
    <t>Preference-related logic for defaults (ie, cradlepacked, no verbal p/o, no verbal order)</t>
  </si>
  <si>
    <t>Atlanta Production Rules</t>
  </si>
  <si>
    <t>c/e &amp; sales web interface (including NEPB customer login)</t>
  </si>
  <si>
    <t>c/e - multiple sessions</t>
  </si>
  <si>
    <t>Avante - Shipping Notifications</t>
  </si>
  <si>
    <t>Avante - QUO4000: remove all custom items except NS</t>
  </si>
  <si>
    <t>Avante - new CPU FOB code (check Clippership)</t>
  </si>
  <si>
    <t>Avante - SOP4000 &amp; QUO4001 - assign master order# for sample/NS orders</t>
  </si>
  <si>
    <t>Avante - Sales Order Entry and Sales Order Display - searching/viewing orders using master order#</t>
  </si>
  <si>
    <t>Avante - report changes due to restructure of configuration (MOD)</t>
  </si>
  <si>
    <t>Avante - Invoice Form: add upcharges below subtotal</t>
  </si>
  <si>
    <t>Avante - Label Item Description for Marketplace: format has changed to be more like other custom items</t>
  </si>
  <si>
    <t>Investigate - ramifications of allocating inventory when an order goes on credit hold</t>
  </si>
  <si>
    <t>Investigate - what needs to change on Avante when order# goes to 8 char (7+suffix) and w/o goes to 9 char</t>
  </si>
  <si>
    <t>Investigate - automating CIA and COD as part of credit card process (per Dawn - if we happen to be in that area …)</t>
  </si>
  <si>
    <t>Creation of new label templates</t>
  </si>
  <si>
    <t>Change .READ includes to callable programs?</t>
  </si>
  <si>
    <t>Continue to Test and Bug Fix the Shop Widget</t>
  </si>
  <si>
    <t>Contract Pricing - still on spreadsheet - move to Phase II?</t>
  </si>
  <si>
    <t>Acknowledgements - Avante vs Web and Faxing</t>
  </si>
  <si>
    <t>Lock Logic - Carts, Quote Changes, etc - how will we stop multiple people from working on same cart/quote?</t>
  </si>
  <si>
    <t>Server Response Time</t>
  </si>
  <si>
    <t>UI work (smooth out screen jumping)</t>
  </si>
  <si>
    <t>0 = Awaiting Info - can't design yet</t>
  </si>
  <si>
    <t>1 = Ready to Design</t>
  </si>
  <si>
    <t>2 = Ready for Program</t>
  </si>
  <si>
    <t>3 = Done</t>
  </si>
  <si>
    <t>5 = Investigation</t>
  </si>
  <si>
    <t>Default and Validate Zip Code based on Active Cart.</t>
  </si>
  <si>
    <t>Add MOD items to Cart</t>
  </si>
  <si>
    <t>Detecting WHS descrepancy for CPU MOD items.</t>
  </si>
  <si>
    <t>Enter YMAC Rules for ALL categories</t>
  </si>
  <si>
    <t>Improve Banner Message Wording</t>
  </si>
  <si>
    <t>Date Added</t>
  </si>
  <si>
    <t>LookUp Ref#</t>
  </si>
  <si>
    <t>Tab</t>
  </si>
  <si>
    <t>Cross Browser Support</t>
  </si>
  <si>
    <t>Shop Widget</t>
  </si>
  <si>
    <t>Avante - Changes for Rolls, Rolls Cradle packed, Rolls Boxed</t>
  </si>
  <si>
    <t>Modify Packaging Group Description</t>
  </si>
  <si>
    <t>Modify Packaging Default Value</t>
  </si>
  <si>
    <t>1-0</t>
  </si>
  <si>
    <t>1-1</t>
  </si>
  <si>
    <t>1-2</t>
  </si>
  <si>
    <t>2-0</t>
  </si>
  <si>
    <t>2-1</t>
  </si>
  <si>
    <t>Avante - Update Existing Mainenance Program for 2 lines of descriptions</t>
  </si>
  <si>
    <t>2-2</t>
  </si>
  <si>
    <t>UI - Update Checkout Label View</t>
  </si>
  <si>
    <t>UI - Update Saved Items View</t>
  </si>
  <si>
    <t>Francisco</t>
  </si>
  <si>
    <t>2-3</t>
  </si>
  <si>
    <t>2-4</t>
  </si>
  <si>
    <t>2-5</t>
  </si>
  <si>
    <t>2-6</t>
  </si>
  <si>
    <t>2-7</t>
  </si>
  <si>
    <t>UI - code retrieval of customer items from Database</t>
  </si>
  <si>
    <t>UI - code save of customer items to Database</t>
  </si>
  <si>
    <t>DB - RPC to return customer items to web</t>
  </si>
  <si>
    <t>DB - RPC to save customer items to database</t>
  </si>
  <si>
    <t>2-8</t>
  </si>
  <si>
    <t>Conversion - convert MOD items to new format for custom customer part numbers</t>
  </si>
  <si>
    <t>3-1</t>
  </si>
  <si>
    <t>Saved Items and Checkout</t>
  </si>
  <si>
    <t>3-0</t>
  </si>
  <si>
    <t>3-2</t>
  </si>
  <si>
    <t>DB - Modify File Structure for Contact Item information</t>
  </si>
  <si>
    <t>3-3</t>
  </si>
  <si>
    <t xml:space="preserve">DB - RPC$MODITEM_CREATE - Update saving of MOD items </t>
  </si>
  <si>
    <t>3-4</t>
  </si>
  <si>
    <t>DB - RPC$CONTACTITEM_DELETE - Delete Billto Level data as well?</t>
  </si>
  <si>
    <t>3-5</t>
  </si>
  <si>
    <t>DB - RPC$CONTACTITEM_GETBYFILTER - Pull information from billto level &amp; Contact level</t>
  </si>
  <si>
    <t>3-6</t>
  </si>
  <si>
    <t>3-7</t>
  </si>
  <si>
    <t>DB - RPC$CONTACTITEM_GETBYID - Pull Information from billto level &amp; Contact Level</t>
  </si>
  <si>
    <t xml:space="preserve">DB - RPC$CONTACTITEM_SAVE </t>
  </si>
  <si>
    <t>2-9</t>
  </si>
  <si>
    <t>Avante - Modify the Customer Item Number upload for new format and to overwrite rather than delete</t>
  </si>
  <si>
    <t>DB - Create file to hold Mod Item Specification by Bill-to</t>
  </si>
  <si>
    <t>DB - RPC$ITEMTAG_GETBYFILTER</t>
  </si>
  <si>
    <t>DB - RPC$ITEMTAG_GETBYFILTER2</t>
  </si>
  <si>
    <t>DB - RPC$ITEMTAG_SELECT</t>
  </si>
  <si>
    <t>DB - RPC$QUOTEITEM_GETBYSAVEDITEM</t>
  </si>
  <si>
    <t>DB - RPC$SHAREDITEM_GETBYFILTER</t>
  </si>
  <si>
    <t>DB - RPC$SHAREDITEM_SAVE</t>
  </si>
  <si>
    <t>DB - RPC$SHIPMENTBUNDLING_GETBYFILTER</t>
  </si>
  <si>
    <t>3-8</t>
  </si>
  <si>
    <t>3-9</t>
  </si>
  <si>
    <t>3-10</t>
  </si>
  <si>
    <t>3-11</t>
  </si>
  <si>
    <t>3-12</t>
  </si>
  <si>
    <t>3-13</t>
  </si>
  <si>
    <t>3-14</t>
  </si>
  <si>
    <t>4-0</t>
  </si>
  <si>
    <t>LOGIN</t>
  </si>
  <si>
    <t>4-1</t>
  </si>
  <si>
    <t>Write Last Activity Date to SHOPPINGCART.USR</t>
  </si>
  <si>
    <t>Delete old carts upon user validation based on xxx days old</t>
  </si>
  <si>
    <t>4-2</t>
  </si>
  <si>
    <t>5-0</t>
  </si>
  <si>
    <t>Create Pop-up for Duplicate PO numbers</t>
  </si>
  <si>
    <t>5-1</t>
  </si>
  <si>
    <t>5-2</t>
  </si>
  <si>
    <t>Handle user response to pop-up</t>
  </si>
  <si>
    <t>6-0</t>
  </si>
  <si>
    <t>Determine How To Create Orders from Bundles</t>
  </si>
  <si>
    <t>6-1</t>
  </si>
  <si>
    <t>6-2</t>
  </si>
  <si>
    <t>CJJ</t>
  </si>
  <si>
    <t>Create orders from Bundles</t>
  </si>
  <si>
    <t>6-3</t>
  </si>
  <si>
    <t>7-0</t>
  </si>
  <si>
    <t>8-0</t>
  </si>
  <si>
    <t>8-1</t>
  </si>
  <si>
    <t>6-4</t>
  </si>
  <si>
    <t>6-5</t>
  </si>
  <si>
    <t>6-7</t>
  </si>
  <si>
    <t>6-6</t>
  </si>
  <si>
    <t>6-8</t>
  </si>
  <si>
    <t>9-0</t>
  </si>
  <si>
    <t>Bypass if CE</t>
  </si>
  <si>
    <t>9-1</t>
  </si>
  <si>
    <t>10-0</t>
  </si>
  <si>
    <t>Validations - ie ship via, fob code, shipping preferences, ship date</t>
  </si>
  <si>
    <t>10-1</t>
  </si>
  <si>
    <t>10-2</t>
  </si>
  <si>
    <t>Udate Labeling to SHOPPINGCART.USR</t>
  </si>
  <si>
    <t>Update Bundling to SHOPPINGCART.USR</t>
  </si>
  <si>
    <t>Interface with Bartender to generate label images</t>
  </si>
  <si>
    <t>Set up paging to step from label to label.</t>
  </si>
  <si>
    <t>interface with Saved items popup.</t>
  </si>
  <si>
    <t>refresh label image as needed.</t>
  </si>
  <si>
    <t>Return Brandit information as customer object properties</t>
  </si>
  <si>
    <t>7-1</t>
  </si>
  <si>
    <t>7-2</t>
  </si>
  <si>
    <t>7-3</t>
  </si>
  <si>
    <t>7-4</t>
  </si>
  <si>
    <t>7-5</t>
  </si>
  <si>
    <t>7-6</t>
  </si>
  <si>
    <t>7-7</t>
  </si>
  <si>
    <t>Validations - customer part number required, third party, Brandit customer setup</t>
  </si>
  <si>
    <t>Show correct options (label type on top, check box options below, actual part numbers)</t>
  </si>
  <si>
    <t>Retrieve customer part number information.</t>
  </si>
  <si>
    <t>7-8</t>
  </si>
  <si>
    <t>7-9</t>
  </si>
  <si>
    <t>Order Creation</t>
  </si>
  <si>
    <t>Checkout - Labeling</t>
  </si>
  <si>
    <t>Checkout - Bundling View</t>
  </si>
  <si>
    <t>Checkout - Addresses</t>
  </si>
  <si>
    <t>Update SHOPPINGCART.USR</t>
  </si>
  <si>
    <t>Checkout - Payment</t>
  </si>
  <si>
    <t>Checkout - Giving</t>
  </si>
  <si>
    <t>8-2</t>
  </si>
  <si>
    <t>9-2</t>
  </si>
  <si>
    <t>10-3</t>
  </si>
  <si>
    <t>11-0</t>
  </si>
  <si>
    <t>11-1</t>
  </si>
  <si>
    <t>11-2</t>
  </si>
  <si>
    <t>11-3</t>
  </si>
  <si>
    <t>12-0</t>
  </si>
  <si>
    <t>13-0</t>
  </si>
  <si>
    <t>14-0</t>
  </si>
  <si>
    <t>15-0</t>
  </si>
  <si>
    <t>16-0</t>
  </si>
  <si>
    <t>Create a view for Mod Items</t>
  </si>
  <si>
    <t>Establish the state of the view and show correct clock icon</t>
  </si>
  <si>
    <t>12-1</t>
  </si>
  <si>
    <t>12-2</t>
  </si>
  <si>
    <t>Disable Controls for expired items</t>
  </si>
  <si>
    <t>12-3</t>
  </si>
  <si>
    <t>12-4</t>
  </si>
  <si>
    <t>Create a new quote from expired quote and save new quote to SHOPPINGCART.USR and remove old</t>
  </si>
  <si>
    <t>Call repricing routine and update existing quote (qty, price break and freight option changes)</t>
  </si>
  <si>
    <t>13-1</t>
  </si>
  <si>
    <t>Update availability dates for stock and mod items</t>
  </si>
  <si>
    <t>Reprice the quote for MOD items (if expired it gets new quote)</t>
  </si>
  <si>
    <t>14-1</t>
  </si>
  <si>
    <t>14-2</t>
  </si>
  <si>
    <t>8-3</t>
  </si>
  <si>
    <t>Verify that ship-to zip matches cart zip (in case of zip code change)</t>
  </si>
  <si>
    <t>Remove checkout address informaton from SHOPPINGCART.USR</t>
  </si>
  <si>
    <t>Remove checkout bundling informaton from SHOPPINGCART.USR</t>
  </si>
  <si>
    <t>17-0</t>
  </si>
  <si>
    <t>Cart - Changes to Items in a Cart (add, delete , quantity changes)</t>
  </si>
  <si>
    <t>17-2</t>
  </si>
  <si>
    <t>17-1</t>
  </si>
  <si>
    <t>Detect a printed job and show upload link</t>
  </si>
  <si>
    <t>16-1</t>
  </si>
  <si>
    <t>Creating a new Shipto Customer</t>
  </si>
  <si>
    <t>Move MOD  ‘ashad’ comments and order shipping preference comments forward to new order</t>
  </si>
  <si>
    <t>6-9</t>
  </si>
  <si>
    <t>18-0</t>
  </si>
  <si>
    <t>Marketplace - When to show MOD Result</t>
  </si>
  <si>
    <t>Results</t>
  </si>
  <si>
    <t>BP WEB.MODITEM.CHECK - If 'Customer Pickup' is chosen for Ziptop, do not create a Marketplace MOD Result</t>
  </si>
  <si>
    <t>18-1</t>
  </si>
  <si>
    <t>18-2</t>
  </si>
  <si>
    <t>UI - Only show MOD marketplace result if it's a better price than exact stock match.  What about availability?</t>
  </si>
  <si>
    <t>JJ</t>
  </si>
  <si>
    <t>Miscellaneous</t>
  </si>
  <si>
    <t>Completed - Widget Level 3 – null out defaults if level 3 disabled</t>
  </si>
  <si>
    <t>Investigate - Can we save individual prices for certain parts number for a given customer (ideally would be able point to an Override price list for certain items)</t>
  </si>
  <si>
    <r>
      <t xml:space="preserve">Check Create Order F2 validations </t>
    </r>
    <r>
      <rPr>
        <sz val="11"/>
        <color indexed="10"/>
        <rFont val="Calibri"/>
        <family val="2"/>
      </rPr>
      <t>**done-only diff is CC Name s/b reqd &amp; Exp Date shouldn't default - UI??</t>
    </r>
  </si>
  <si>
    <r>
      <t>Check Create Order F2 validations -</t>
    </r>
    <r>
      <rPr>
        <sz val="11"/>
        <color indexed="10"/>
        <rFont val="Calibri"/>
        <family val="2"/>
      </rPr>
      <t xml:space="preserve"> *** NO GIVING SCREEN ON AVANTE SO NOT NEEDED - </t>
    </r>
  </si>
  <si>
    <r>
      <t xml:space="preserve">Check Create Order F2 validations - </t>
    </r>
    <r>
      <rPr>
        <sz val="11"/>
        <color indexed="10"/>
        <rFont val="Calibri"/>
        <family val="2"/>
      </rPr>
      <t>only diff is that zip code is entered, then city/state is defaulted from ZIPCODE.USR</t>
    </r>
  </si>
  <si>
    <t>Added - has 'Remake Order' been added to Re-order screen from Order History?</t>
  </si>
  <si>
    <t>Added - Avante - c/e requests - add zipcode prompt to billto# lookup (for orgs with multiple billtos)</t>
  </si>
  <si>
    <t>DB - Customer Item Number Search from the Shop Widget</t>
  </si>
  <si>
    <t>2-10</t>
  </si>
  <si>
    <t>shop widget</t>
  </si>
  <si>
    <t>ext descriptions</t>
  </si>
  <si>
    <t>order History</t>
  </si>
  <si>
    <t>saved carts</t>
  </si>
  <si>
    <t>Does purge of carts delete the history of sharing as well</t>
  </si>
  <si>
    <t>4-3</t>
  </si>
  <si>
    <t>Show MOD price break pop-up for MOD items</t>
  </si>
  <si>
    <t>13-2</t>
  </si>
  <si>
    <t>how to handle price breaks after they changed results options (freight options,packout)</t>
  </si>
  <si>
    <t>Production Description Standarization - WHAT DO YOU WANT</t>
  </si>
  <si>
    <t>Make sure all validations from existing website are in new website  (UI?)</t>
  </si>
  <si>
    <t>Redign Payment View to new specifications</t>
  </si>
  <si>
    <t>9-3</t>
  </si>
  <si>
    <t>6-10</t>
  </si>
  <si>
    <t>Pallet Type (from shipping preferences) must be added as a w/o comment for MOD Orders</t>
  </si>
  <si>
    <t>2-11</t>
  </si>
  <si>
    <t>How to handle duplicate customer names/add customer nbr to tag xref for cust part# assignment???</t>
  </si>
  <si>
    <t>0.1 hrs 12/2/13</t>
  </si>
  <si>
    <t>Avante - Must Ship Today Report - resort by shipment status or must ship today flag?</t>
  </si>
  <si>
    <t>Avante - add 'zip code' prompt to the billto # search in c/e requests??</t>
  </si>
</sst>
</file>

<file path=xl/styles.xml><?xml version="1.0" encoding="utf-8"?>
<styleSheet xmlns="http://schemas.openxmlformats.org/spreadsheetml/2006/main">
  <fonts count="19">
    <font>
      <sz val="11"/>
      <color theme="1"/>
      <name val="Calibri"/>
      <family val="2"/>
      <scheme val="minor"/>
    </font>
    <font>
      <sz val="11"/>
      <color indexed="8"/>
      <name val="Calibri"/>
      <family val="2"/>
    </font>
    <font>
      <sz val="11"/>
      <color indexed="8"/>
      <name val="Calibri"/>
      <family val="2"/>
    </font>
    <font>
      <sz val="11"/>
      <color indexed="8"/>
      <name val="Calibri"/>
      <family val="2"/>
    </font>
    <font>
      <sz val="8"/>
      <name val="Calibri"/>
      <family val="2"/>
    </font>
    <font>
      <b/>
      <sz val="11"/>
      <name val="Arial"/>
      <family val="2"/>
    </font>
    <font>
      <sz val="11"/>
      <name val="Arial"/>
      <family val="2"/>
    </font>
    <font>
      <sz val="11"/>
      <color indexed="8"/>
      <name val="Arial"/>
      <family val="2"/>
    </font>
    <font>
      <b/>
      <sz val="11"/>
      <color indexed="10"/>
      <name val="Arial"/>
      <family val="2"/>
    </font>
    <font>
      <sz val="11"/>
      <color indexed="10"/>
      <name val="Arial"/>
      <family val="2"/>
    </font>
    <font>
      <sz val="11"/>
      <color indexed="20"/>
      <name val="Arial"/>
      <family val="2"/>
    </font>
    <font>
      <sz val="11"/>
      <color indexed="17"/>
      <name val="Arial"/>
      <family val="2"/>
    </font>
    <font>
      <sz val="11"/>
      <color indexed="12"/>
      <name val="Arial"/>
      <family val="2"/>
    </font>
    <font>
      <sz val="10"/>
      <name val="Arial"/>
    </font>
    <font>
      <b/>
      <sz val="10"/>
      <color indexed="10"/>
      <name val="Arial"/>
      <family val="2"/>
    </font>
    <font>
      <b/>
      <sz val="11"/>
      <color indexed="8"/>
      <name val="Calibri"/>
      <family val="2"/>
    </font>
    <font>
      <b/>
      <sz val="11"/>
      <color indexed="8"/>
      <name val="Calibri"/>
      <family val="2"/>
    </font>
    <font>
      <sz val="11"/>
      <color indexed="10"/>
      <name val="Calibri"/>
      <family val="2"/>
    </font>
    <font>
      <sz val="11"/>
      <name val="Calibri"/>
      <family val="2"/>
    </font>
  </fonts>
  <fills count="3">
    <fill>
      <patternFill patternType="none"/>
    </fill>
    <fill>
      <patternFill patternType="gray125"/>
    </fill>
    <fill>
      <patternFill patternType="solid">
        <fgColor indexed="9"/>
        <bgColor indexed="64"/>
      </patternFill>
    </fill>
  </fills>
  <borders count="23">
    <border>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top style="double">
        <color indexed="64"/>
      </top>
      <bottom/>
      <diagonal/>
    </border>
    <border>
      <left/>
      <right style="thin">
        <color indexed="64"/>
      </right>
      <top style="double">
        <color indexed="64"/>
      </top>
      <bottom/>
      <diagonal/>
    </border>
    <border>
      <left style="thin">
        <color indexed="64"/>
      </left>
      <right style="thin">
        <color indexed="64"/>
      </right>
      <top style="double">
        <color indexed="64"/>
      </top>
      <bottom/>
      <diagonal/>
    </border>
  </borders>
  <cellStyleXfs count="2">
    <xf numFmtId="0" fontId="0" fillId="0" borderId="0"/>
    <xf numFmtId="0" fontId="13" fillId="0" borderId="0"/>
  </cellStyleXfs>
  <cellXfs count="185">
    <xf numFmtId="0" fontId="0" fillId="0" borderId="0" xfId="0"/>
    <xf numFmtId="0" fontId="5" fillId="0" borderId="1" xfId="0" applyFont="1" applyBorder="1" applyAlignment="1">
      <alignment horizontal="center"/>
    </xf>
    <xf numFmtId="0" fontId="5" fillId="0" borderId="2" xfId="0" applyFont="1" applyBorder="1" applyAlignment="1">
      <alignment horizontal="center" wrapText="1"/>
    </xf>
    <xf numFmtId="0" fontId="5" fillId="0" borderId="2" xfId="0" applyFont="1" applyBorder="1" applyAlignment="1">
      <alignment horizontal="center"/>
    </xf>
    <xf numFmtId="0" fontId="5" fillId="0" borderId="0" xfId="0" applyFont="1" applyBorder="1" applyAlignment="1">
      <alignment horizontal="center"/>
    </xf>
    <xf numFmtId="0" fontId="5" fillId="0" borderId="3" xfId="0" applyFont="1" applyBorder="1" applyAlignment="1">
      <alignment horizontal="center"/>
    </xf>
    <xf numFmtId="0" fontId="5" fillId="0" borderId="4" xfId="0" applyFont="1" applyBorder="1" applyAlignment="1">
      <alignment horizontal="center"/>
    </xf>
    <xf numFmtId="0" fontId="5" fillId="0" borderId="5" xfId="0" applyFont="1" applyBorder="1" applyAlignment="1">
      <alignment horizontal="center"/>
    </xf>
    <xf numFmtId="0" fontId="5" fillId="0" borderId="6" xfId="0" applyFont="1" applyFill="1" applyBorder="1" applyAlignment="1">
      <alignment horizontal="center"/>
    </xf>
    <xf numFmtId="0" fontId="5" fillId="0" borderId="7" xfId="0" applyFont="1" applyBorder="1" applyAlignment="1">
      <alignment horizontal="center" wrapText="1"/>
    </xf>
    <xf numFmtId="0" fontId="5" fillId="0" borderId="7" xfId="0" applyFont="1" applyBorder="1" applyAlignment="1">
      <alignment horizontal="center"/>
    </xf>
    <xf numFmtId="0" fontId="5" fillId="0" borderId="6" xfId="0" applyFont="1" applyBorder="1" applyAlignment="1">
      <alignment horizontal="center"/>
    </xf>
    <xf numFmtId="0" fontId="6" fillId="0" borderId="8" xfId="0" applyFont="1" applyBorder="1"/>
    <xf numFmtId="0" fontId="6" fillId="0" borderId="9" xfId="0" applyFont="1" applyBorder="1"/>
    <xf numFmtId="0" fontId="6" fillId="0" borderId="10" xfId="0" applyFont="1" applyBorder="1" applyAlignment="1">
      <alignment horizontal="center"/>
    </xf>
    <xf numFmtId="0" fontId="6" fillId="0" borderId="10" xfId="0" applyFont="1" applyBorder="1"/>
    <xf numFmtId="0" fontId="6" fillId="0" borderId="11" xfId="0" applyFont="1" applyBorder="1"/>
    <xf numFmtId="0" fontId="6" fillId="0" borderId="8" xfId="0" applyFont="1" applyFill="1" applyBorder="1"/>
    <xf numFmtId="0" fontId="6" fillId="0" borderId="9" xfId="0" applyFont="1" applyFill="1" applyBorder="1"/>
    <xf numFmtId="0" fontId="6" fillId="0" borderId="10" xfId="0" applyFont="1" applyFill="1" applyBorder="1" applyAlignment="1"/>
    <xf numFmtId="0" fontId="6" fillId="0" borderId="10" xfId="0" applyFont="1" applyFill="1" applyBorder="1" applyAlignment="1">
      <alignment horizontal="center"/>
    </xf>
    <xf numFmtId="0" fontId="6" fillId="0" borderId="10" xfId="0" applyFont="1" applyFill="1" applyBorder="1"/>
    <xf numFmtId="0" fontId="6" fillId="0" borderId="11" xfId="0" applyFont="1" applyFill="1" applyBorder="1"/>
    <xf numFmtId="0" fontId="6" fillId="0" borderId="0" xfId="0" applyFont="1" applyAlignment="1">
      <alignment wrapText="1"/>
    </xf>
    <xf numFmtId="0" fontId="6" fillId="0" borderId="1" xfId="0" applyFont="1" applyBorder="1"/>
    <xf numFmtId="0" fontId="6" fillId="0" borderId="3" xfId="0" applyFont="1" applyBorder="1"/>
    <xf numFmtId="0" fontId="6" fillId="0" borderId="2" xfId="0" applyFont="1" applyBorder="1"/>
    <xf numFmtId="0" fontId="6" fillId="0" borderId="0" xfId="0" applyFont="1" applyBorder="1"/>
    <xf numFmtId="0" fontId="6" fillId="0" borderId="12" xfId="0" applyFont="1" applyFill="1" applyBorder="1"/>
    <xf numFmtId="0" fontId="6" fillId="0" borderId="13" xfId="0" applyFont="1" applyFill="1" applyBorder="1"/>
    <xf numFmtId="0" fontId="6" fillId="0" borderId="14" xfId="0" applyFont="1" applyFill="1" applyBorder="1"/>
    <xf numFmtId="0" fontId="6" fillId="0" borderId="15" xfId="0" applyFont="1" applyFill="1" applyBorder="1"/>
    <xf numFmtId="0" fontId="6" fillId="0" borderId="2" xfId="0" applyFont="1" applyBorder="1" applyAlignment="1">
      <alignment horizontal="center"/>
    </xf>
    <xf numFmtId="0" fontId="6" fillId="0" borderId="0" xfId="0" applyFont="1"/>
    <xf numFmtId="0" fontId="7" fillId="0" borderId="0" xfId="0" applyFont="1"/>
    <xf numFmtId="0" fontId="7" fillId="0" borderId="0" xfId="0" applyFont="1" applyAlignment="1">
      <alignment wrapText="1"/>
    </xf>
    <xf numFmtId="0" fontId="5" fillId="0" borderId="1" xfId="0" applyFont="1" applyFill="1" applyBorder="1" applyAlignment="1">
      <alignment horizontal="center"/>
    </xf>
    <xf numFmtId="0" fontId="5" fillId="0" borderId="3" xfId="0" applyFont="1" applyFill="1" applyBorder="1" applyAlignment="1">
      <alignment horizontal="center"/>
    </xf>
    <xf numFmtId="0" fontId="5" fillId="0" borderId="0" xfId="0" applyFont="1" applyFill="1" applyBorder="1" applyAlignment="1">
      <alignment horizontal="center"/>
    </xf>
    <xf numFmtId="0" fontId="5" fillId="0" borderId="2" xfId="0" applyFont="1" applyFill="1" applyBorder="1" applyAlignment="1">
      <alignment wrapText="1"/>
    </xf>
    <xf numFmtId="0" fontId="5" fillId="0" borderId="2" xfId="0" applyFont="1" applyFill="1" applyBorder="1" applyAlignment="1">
      <alignment horizontal="center" wrapText="1"/>
    </xf>
    <xf numFmtId="0" fontId="7" fillId="0" borderId="0" xfId="0" applyFont="1" applyFill="1" applyBorder="1"/>
    <xf numFmtId="0" fontId="5" fillId="0" borderId="4" xfId="0" applyFont="1" applyFill="1" applyBorder="1" applyAlignment="1">
      <alignment horizontal="left"/>
    </xf>
    <xf numFmtId="0" fontId="5" fillId="0" borderId="5" xfId="0" applyFont="1" applyFill="1" applyBorder="1" applyAlignment="1">
      <alignment horizontal="center"/>
    </xf>
    <xf numFmtId="0" fontId="5" fillId="0" borderId="4" xfId="0" applyFont="1" applyFill="1" applyBorder="1" applyAlignment="1">
      <alignment horizontal="center"/>
    </xf>
    <xf numFmtId="0" fontId="5" fillId="0" borderId="7" xfId="0" applyFont="1" applyFill="1" applyBorder="1" applyAlignment="1">
      <alignment wrapText="1"/>
    </xf>
    <xf numFmtId="0" fontId="5" fillId="0" borderId="7" xfId="0" applyFont="1" applyFill="1" applyBorder="1" applyAlignment="1">
      <alignment horizontal="center" wrapText="1"/>
    </xf>
    <xf numFmtId="0" fontId="7" fillId="0" borderId="6" xfId="0" applyFont="1" applyFill="1" applyBorder="1"/>
    <xf numFmtId="0" fontId="8" fillId="0" borderId="11" xfId="0" applyFont="1" applyFill="1" applyBorder="1"/>
    <xf numFmtId="0" fontId="7" fillId="0" borderId="11" xfId="0" applyFont="1" applyFill="1" applyBorder="1"/>
    <xf numFmtId="0" fontId="6" fillId="0" borderId="16" xfId="0" applyFont="1" applyFill="1" applyBorder="1"/>
    <xf numFmtId="0" fontId="6" fillId="0" borderId="17" xfId="0" applyFont="1" applyFill="1" applyBorder="1"/>
    <xf numFmtId="0" fontId="8" fillId="0" borderId="18" xfId="0" applyFont="1" applyFill="1" applyBorder="1"/>
    <xf numFmtId="0" fontId="6" fillId="0" borderId="19" xfId="0" applyFont="1" applyFill="1" applyBorder="1" applyAlignment="1"/>
    <xf numFmtId="0" fontId="6" fillId="0" borderId="19" xfId="0" applyFont="1" applyFill="1" applyBorder="1" applyAlignment="1">
      <alignment horizontal="center"/>
    </xf>
    <xf numFmtId="0" fontId="6" fillId="0" borderId="18" xfId="0" applyFont="1" applyFill="1" applyBorder="1"/>
    <xf numFmtId="0" fontId="7" fillId="0" borderId="18" xfId="0" applyFont="1" applyFill="1" applyBorder="1"/>
    <xf numFmtId="0" fontId="6" fillId="0" borderId="1" xfId="0" applyFont="1" applyFill="1" applyBorder="1"/>
    <xf numFmtId="0" fontId="6" fillId="0" borderId="3" xfId="0" applyFont="1" applyFill="1" applyBorder="1"/>
    <xf numFmtId="0" fontId="6" fillId="0" borderId="0" xfId="0" applyFont="1" applyFill="1" applyBorder="1"/>
    <xf numFmtId="0" fontId="6" fillId="0" borderId="2" xfId="0" applyFont="1" applyFill="1" applyBorder="1" applyAlignment="1"/>
    <xf numFmtId="0" fontId="6" fillId="0" borderId="2" xfId="0" applyFont="1" applyFill="1" applyBorder="1" applyAlignment="1">
      <alignment horizontal="center"/>
    </xf>
    <xf numFmtId="0" fontId="7" fillId="0" borderId="1" xfId="0" applyFont="1" applyFill="1" applyBorder="1"/>
    <xf numFmtId="0" fontId="7" fillId="0" borderId="3" xfId="0" applyFont="1" applyFill="1" applyBorder="1"/>
    <xf numFmtId="0" fontId="7" fillId="0" borderId="2" xfId="0" applyFont="1" applyFill="1" applyBorder="1"/>
    <xf numFmtId="0" fontId="5" fillId="0" borderId="2" xfId="0" applyFont="1" applyFill="1" applyBorder="1" applyAlignment="1">
      <alignment horizontal="center"/>
    </xf>
    <xf numFmtId="0" fontId="5" fillId="0" borderId="7" xfId="0" applyFont="1" applyFill="1" applyBorder="1" applyAlignment="1">
      <alignment horizontal="center"/>
    </xf>
    <xf numFmtId="0" fontId="6" fillId="0" borderId="10" xfId="0" applyFont="1" applyFill="1" applyBorder="1" applyAlignment="1">
      <alignment wrapText="1"/>
    </xf>
    <xf numFmtId="0" fontId="7" fillId="0" borderId="16" xfId="0" applyFont="1" applyFill="1" applyBorder="1"/>
    <xf numFmtId="0" fontId="7" fillId="0" borderId="17" xfId="0" applyFont="1" applyFill="1" applyBorder="1"/>
    <xf numFmtId="0" fontId="7" fillId="0" borderId="19" xfId="0" applyFont="1" applyFill="1" applyBorder="1"/>
    <xf numFmtId="0" fontId="6" fillId="0" borderId="2" xfId="0" applyFont="1" applyFill="1" applyBorder="1"/>
    <xf numFmtId="0" fontId="7" fillId="0" borderId="0" xfId="0" applyFont="1" applyFill="1"/>
    <xf numFmtId="0" fontId="9" fillId="0" borderId="1" xfId="0" applyFont="1" applyFill="1" applyBorder="1"/>
    <xf numFmtId="0" fontId="9" fillId="0" borderId="3" xfId="0" applyFont="1" applyFill="1" applyBorder="1"/>
    <xf numFmtId="2" fontId="9" fillId="0" borderId="0" xfId="0" applyNumberFormat="1" applyFont="1" applyFill="1" applyBorder="1" applyAlignment="1">
      <alignment horizontal="right"/>
    </xf>
    <xf numFmtId="2" fontId="9" fillId="0" borderId="1" xfId="0" applyNumberFormat="1" applyFont="1" applyFill="1" applyBorder="1" applyAlignment="1">
      <alignment horizontal="right"/>
    </xf>
    <xf numFmtId="2" fontId="9" fillId="0" borderId="3" xfId="0" applyNumberFormat="1" applyFont="1" applyFill="1" applyBorder="1" applyAlignment="1">
      <alignment horizontal="right"/>
    </xf>
    <xf numFmtId="0" fontId="5" fillId="0" borderId="1" xfId="0" applyFont="1" applyBorder="1" applyAlignment="1">
      <alignment horizontal="center" vertical="top"/>
    </xf>
    <xf numFmtId="0" fontId="5" fillId="0" borderId="4" xfId="0" applyFont="1" applyBorder="1" applyAlignment="1">
      <alignment horizontal="center" vertical="top"/>
    </xf>
    <xf numFmtId="0" fontId="6" fillId="0" borderId="8" xfId="0" applyFont="1" applyBorder="1" applyAlignment="1">
      <alignment vertical="top"/>
    </xf>
    <xf numFmtId="0" fontId="6" fillId="0" borderId="10" xfId="0" applyFont="1" applyBorder="1" applyAlignment="1">
      <alignment wrapText="1"/>
    </xf>
    <xf numFmtId="0" fontId="10" fillId="0" borderId="10" xfId="0" applyFont="1" applyBorder="1" applyAlignment="1">
      <alignment wrapText="1"/>
    </xf>
    <xf numFmtId="0" fontId="6" fillId="0" borderId="16" xfId="0" applyFont="1" applyBorder="1" applyAlignment="1">
      <alignment vertical="top"/>
    </xf>
    <xf numFmtId="0" fontId="6" fillId="0" borderId="17" xfId="0" applyFont="1" applyBorder="1"/>
    <xf numFmtId="0" fontId="6" fillId="0" borderId="16" xfId="0" applyFont="1" applyBorder="1"/>
    <xf numFmtId="0" fontId="6" fillId="0" borderId="19" xfId="0" applyFont="1" applyBorder="1"/>
    <xf numFmtId="0" fontId="6" fillId="0" borderId="19" xfId="0" applyFont="1" applyBorder="1" applyAlignment="1">
      <alignment horizontal="center"/>
    </xf>
    <xf numFmtId="0" fontId="6" fillId="0" borderId="18" xfId="0" applyFont="1" applyBorder="1"/>
    <xf numFmtId="0" fontId="6" fillId="0" borderId="1" xfId="0" applyFont="1" applyBorder="1" applyAlignment="1">
      <alignment vertical="top"/>
    </xf>
    <xf numFmtId="0" fontId="10" fillId="0" borderId="0" xfId="0" applyFont="1"/>
    <xf numFmtId="0" fontId="11" fillId="0" borderId="2" xfId="0" applyFont="1" applyBorder="1"/>
    <xf numFmtId="2" fontId="6" fillId="0" borderId="0" xfId="0" applyNumberFormat="1" applyFont="1" applyBorder="1" applyAlignment="1">
      <alignment horizontal="right"/>
    </xf>
    <xf numFmtId="2" fontId="6" fillId="0" borderId="1" xfId="0" applyNumberFormat="1" applyFont="1" applyBorder="1" applyAlignment="1">
      <alignment horizontal="right"/>
    </xf>
    <xf numFmtId="0" fontId="6" fillId="0" borderId="20" xfId="0" applyFont="1" applyFill="1" applyBorder="1" applyAlignment="1" applyProtection="1">
      <alignment horizontal="left" vertical="top"/>
      <protection locked="0"/>
    </xf>
    <xf numFmtId="2" fontId="6" fillId="0" borderId="3" xfId="0" applyNumberFormat="1" applyFont="1" applyBorder="1" applyAlignment="1">
      <alignment horizontal="right"/>
    </xf>
    <xf numFmtId="0" fontId="6" fillId="0" borderId="0" xfId="0" applyFont="1" applyBorder="1" applyAlignment="1">
      <alignment wrapText="1"/>
    </xf>
    <xf numFmtId="0" fontId="9" fillId="0" borderId="2" xfId="0" applyFont="1" applyBorder="1"/>
    <xf numFmtId="0" fontId="12" fillId="0" borderId="2" xfId="0" applyFont="1" applyBorder="1"/>
    <xf numFmtId="2" fontId="6" fillId="0" borderId="0" xfId="0" applyNumberFormat="1" applyFont="1" applyAlignment="1">
      <alignment horizontal="right"/>
    </xf>
    <xf numFmtId="0" fontId="9" fillId="0" borderId="0" xfId="0" applyFont="1"/>
    <xf numFmtId="0" fontId="9" fillId="0" borderId="1" xfId="0" applyFont="1" applyBorder="1"/>
    <xf numFmtId="0" fontId="9" fillId="0" borderId="0" xfId="0" applyFont="1" applyAlignment="1">
      <alignment wrapText="1"/>
    </xf>
    <xf numFmtId="2" fontId="9" fillId="0" borderId="0" xfId="0" applyNumberFormat="1" applyFont="1" applyAlignment="1">
      <alignment horizontal="right"/>
    </xf>
    <xf numFmtId="0" fontId="7" fillId="0" borderId="1" xfId="0" applyFont="1" applyBorder="1"/>
    <xf numFmtId="2" fontId="7" fillId="0" borderId="0" xfId="0" applyNumberFormat="1" applyFont="1" applyAlignment="1">
      <alignment horizontal="right"/>
    </xf>
    <xf numFmtId="2" fontId="7" fillId="0" borderId="0" xfId="0" applyNumberFormat="1" applyFont="1" applyAlignment="1">
      <alignment horizontal="center" vertical="center"/>
    </xf>
    <xf numFmtId="2" fontId="7" fillId="0" borderId="0" xfId="0" applyNumberFormat="1" applyFont="1" applyAlignment="1">
      <alignment horizontal="center"/>
    </xf>
    <xf numFmtId="14" fontId="7" fillId="0" borderId="0" xfId="0" applyNumberFormat="1" applyFont="1"/>
    <xf numFmtId="14" fontId="7" fillId="0" borderId="0" xfId="0" applyNumberFormat="1" applyFont="1" applyAlignment="1">
      <alignment horizontal="center"/>
    </xf>
    <xf numFmtId="0" fontId="6" fillId="0" borderId="8" xfId="0" applyFont="1" applyFill="1" applyBorder="1" applyAlignment="1">
      <alignment horizontal="left"/>
    </xf>
    <xf numFmtId="0" fontId="6" fillId="0" borderId="1" xfId="0" applyFont="1" applyFill="1" applyBorder="1" applyAlignment="1">
      <alignment horizontal="left"/>
    </xf>
    <xf numFmtId="0" fontId="6" fillId="0" borderId="4" xfId="0" applyFont="1" applyFill="1" applyBorder="1"/>
    <xf numFmtId="0" fontId="6" fillId="0" borderId="6" xfId="0" applyFont="1" applyFill="1" applyBorder="1"/>
    <xf numFmtId="0" fontId="6" fillId="0" borderId="4" xfId="0" applyFont="1" applyFill="1" applyBorder="1" applyAlignment="1">
      <alignment horizontal="center"/>
    </xf>
    <xf numFmtId="0" fontId="6" fillId="0" borderId="7" xfId="0" applyFont="1" applyFill="1" applyBorder="1" applyAlignment="1">
      <alignment horizontal="center"/>
    </xf>
    <xf numFmtId="0" fontId="6" fillId="0" borderId="6" xfId="0" applyFont="1" applyFill="1" applyBorder="1" applyAlignment="1" applyProtection="1">
      <alignment horizontal="left" vertical="top"/>
      <protection locked="0"/>
    </xf>
    <xf numFmtId="0" fontId="6" fillId="0" borderId="11" xfId="0" applyFont="1" applyFill="1" applyBorder="1" applyAlignment="1" applyProtection="1">
      <alignment horizontal="left" vertical="top"/>
      <protection locked="0"/>
    </xf>
    <xf numFmtId="0" fontId="6" fillId="0" borderId="6" xfId="0" applyFont="1" applyFill="1" applyBorder="1" applyAlignment="1" applyProtection="1">
      <alignment horizontal="left" vertical="top" wrapText="1"/>
      <protection locked="0"/>
    </xf>
    <xf numFmtId="0" fontId="6" fillId="0" borderId="11" xfId="0" applyFont="1" applyFill="1" applyBorder="1" applyAlignment="1" applyProtection="1">
      <alignment horizontal="left" vertical="top" wrapText="1"/>
      <protection locked="0"/>
    </xf>
    <xf numFmtId="0" fontId="5" fillId="0" borderId="1" xfId="0" applyFont="1" applyFill="1" applyBorder="1" applyAlignment="1">
      <alignment horizontal="center" wrapText="1"/>
    </xf>
    <xf numFmtId="0" fontId="5" fillId="0" borderId="0" xfId="0" applyFont="1" applyFill="1" applyBorder="1" applyAlignment="1" applyProtection="1">
      <alignment horizontal="center" vertical="top"/>
      <protection locked="0"/>
    </xf>
    <xf numFmtId="0" fontId="5" fillId="0" borderId="0" xfId="0" applyFont="1" applyFill="1" applyBorder="1" applyAlignment="1" applyProtection="1">
      <alignment horizontal="left" vertical="top"/>
      <protection locked="0"/>
    </xf>
    <xf numFmtId="0" fontId="5" fillId="0" borderId="4" xfId="0" applyFont="1" applyFill="1" applyBorder="1" applyAlignment="1">
      <alignment horizontal="center" wrapText="1"/>
    </xf>
    <xf numFmtId="0" fontId="5" fillId="0" borderId="6" xfId="0" applyFont="1" applyFill="1" applyBorder="1" applyAlignment="1" applyProtection="1">
      <alignment horizontal="left" vertical="top"/>
      <protection locked="0"/>
    </xf>
    <xf numFmtId="0" fontId="6" fillId="0" borderId="1" xfId="0" applyFont="1" applyFill="1" applyBorder="1" applyAlignment="1">
      <alignment horizontal="center"/>
    </xf>
    <xf numFmtId="0" fontId="6" fillId="0" borderId="0" xfId="0" applyFont="1" applyFill="1" applyBorder="1" applyAlignment="1" applyProtection="1">
      <alignment horizontal="left" vertical="top"/>
      <protection locked="0"/>
    </xf>
    <xf numFmtId="0" fontId="6" fillId="0" borderId="21" xfId="0" applyFont="1" applyFill="1" applyBorder="1"/>
    <xf numFmtId="0" fontId="6" fillId="0" borderId="20" xfId="0" applyFont="1" applyFill="1" applyBorder="1"/>
    <xf numFmtId="0" fontId="6" fillId="0" borderId="22" xfId="0" applyFont="1" applyFill="1" applyBorder="1" applyAlignment="1">
      <alignment horizontal="center"/>
    </xf>
    <xf numFmtId="0" fontId="8" fillId="0" borderId="6" xfId="0" applyFont="1" applyFill="1" applyBorder="1"/>
    <xf numFmtId="0" fontId="8" fillId="0" borderId="0" xfId="0" applyFont="1" applyFill="1" applyBorder="1"/>
    <xf numFmtId="0" fontId="6" fillId="0" borderId="12" xfId="0" applyFont="1" applyFill="1" applyBorder="1" applyAlignment="1">
      <alignment horizontal="left"/>
    </xf>
    <xf numFmtId="0" fontId="6" fillId="0" borderId="0" xfId="0" applyFont="1" applyFill="1"/>
    <xf numFmtId="0" fontId="5" fillId="0" borderId="0" xfId="0" applyFont="1" applyFill="1" applyBorder="1"/>
    <xf numFmtId="0" fontId="8" fillId="0" borderId="14" xfId="0" applyFont="1" applyFill="1" applyBorder="1"/>
    <xf numFmtId="0" fontId="8" fillId="0" borderId="20" xfId="0" applyFont="1" applyFill="1" applyBorder="1"/>
    <xf numFmtId="0" fontId="8" fillId="0" borderId="0" xfId="0" applyFont="1" applyFill="1"/>
    <xf numFmtId="0" fontId="6" fillId="0" borderId="19" xfId="0" applyFont="1" applyFill="1" applyBorder="1"/>
    <xf numFmtId="0" fontId="6" fillId="0" borderId="11" xfId="0" applyFont="1" applyFill="1" applyBorder="1" applyAlignment="1">
      <alignment wrapText="1"/>
    </xf>
    <xf numFmtId="0" fontId="6" fillId="0" borderId="14" xfId="0" applyFont="1" applyFill="1" applyBorder="1" applyAlignment="1">
      <alignment wrapText="1"/>
    </xf>
    <xf numFmtId="0" fontId="6" fillId="0" borderId="0" xfId="0" applyFont="1" applyFill="1" applyAlignment="1">
      <alignment wrapText="1"/>
    </xf>
    <xf numFmtId="0" fontId="6" fillId="0" borderId="15" xfId="0" applyFont="1" applyFill="1" applyBorder="1" applyAlignment="1"/>
    <xf numFmtId="0" fontId="6" fillId="0" borderId="15" xfId="0" applyFont="1" applyFill="1" applyBorder="1" applyAlignment="1">
      <alignment horizontal="center"/>
    </xf>
    <xf numFmtId="0" fontId="6" fillId="0" borderId="5" xfId="0" applyFont="1" applyFill="1" applyBorder="1"/>
    <xf numFmtId="0" fontId="6" fillId="0" borderId="7" xfId="0" applyFont="1" applyFill="1" applyBorder="1" applyAlignment="1"/>
    <xf numFmtId="0" fontId="6" fillId="0" borderId="7" xfId="0" applyFont="1" applyFill="1" applyBorder="1"/>
    <xf numFmtId="0" fontId="8" fillId="0" borderId="0" xfId="0" applyFont="1" applyBorder="1"/>
    <xf numFmtId="2" fontId="9" fillId="0" borderId="1" xfId="0" applyNumberFormat="1" applyFont="1" applyBorder="1"/>
    <xf numFmtId="2" fontId="9" fillId="0" borderId="0" xfId="0" applyNumberFormat="1" applyFont="1"/>
    <xf numFmtId="0" fontId="13" fillId="0" borderId="10" xfId="1" applyBorder="1"/>
    <xf numFmtId="0" fontId="6" fillId="0" borderId="10" xfId="1" applyFont="1" applyBorder="1"/>
    <xf numFmtId="0" fontId="14" fillId="0" borderId="10" xfId="1" applyFont="1" applyBorder="1"/>
    <xf numFmtId="0" fontId="8" fillId="0" borderId="10" xfId="1" applyFont="1" applyBorder="1"/>
    <xf numFmtId="0" fontId="8" fillId="0" borderId="6" xfId="0" applyFont="1" applyFill="1" applyBorder="1" applyAlignment="1">
      <alignment horizontal="center"/>
    </xf>
    <xf numFmtId="0" fontId="14" fillId="0" borderId="0" xfId="1" applyFont="1"/>
    <xf numFmtId="0" fontId="5" fillId="0" borderId="10" xfId="0" applyFont="1" applyBorder="1" applyAlignment="1">
      <alignment horizontal="center"/>
    </xf>
    <xf numFmtId="0" fontId="6" fillId="0" borderId="10" xfId="0" applyFont="1" applyBorder="1" applyAlignment="1">
      <alignment horizontal="center" wrapText="1"/>
    </xf>
    <xf numFmtId="0" fontId="8" fillId="2" borderId="14" xfId="0" applyFont="1" applyFill="1" applyBorder="1"/>
    <xf numFmtId="0" fontId="6" fillId="0" borderId="8" xfId="0" applyFont="1" applyFill="1" applyBorder="1" applyAlignment="1">
      <alignment vertical="top"/>
    </xf>
    <xf numFmtId="0" fontId="15" fillId="0" borderId="0" xfId="0" applyFont="1"/>
    <xf numFmtId="14" fontId="0" fillId="0" borderId="0" xfId="0" applyNumberFormat="1"/>
    <xf numFmtId="49" fontId="15" fillId="0" borderId="0" xfId="0" applyNumberFormat="1" applyFont="1"/>
    <xf numFmtId="49" fontId="0" fillId="0" borderId="0" xfId="0" applyNumberFormat="1"/>
    <xf numFmtId="14" fontId="15" fillId="0" borderId="0" xfId="0" applyNumberFormat="1" applyFont="1"/>
    <xf numFmtId="0" fontId="3" fillId="0" borderId="0" xfId="0" applyFont="1"/>
    <xf numFmtId="49" fontId="3" fillId="0" borderId="0" xfId="0" applyNumberFormat="1" applyFont="1"/>
    <xf numFmtId="49" fontId="3" fillId="0" borderId="0" xfId="0" applyNumberFormat="1" applyFont="1" applyFill="1"/>
    <xf numFmtId="0" fontId="3" fillId="0" borderId="0" xfId="0" applyFont="1" applyFill="1"/>
    <xf numFmtId="0" fontId="0" fillId="0" borderId="0" xfId="0" applyFill="1"/>
    <xf numFmtId="0" fontId="16" fillId="0" borderId="0" xfId="0" applyFont="1"/>
    <xf numFmtId="49" fontId="16" fillId="0" borderId="0" xfId="0" applyNumberFormat="1" applyFont="1"/>
    <xf numFmtId="0" fontId="0" fillId="0" borderId="0" xfId="0" applyFont="1"/>
    <xf numFmtId="49" fontId="0" fillId="0" borderId="0" xfId="0" applyNumberFormat="1" applyFont="1"/>
    <xf numFmtId="49" fontId="2" fillId="0" borderId="0" xfId="0" applyNumberFormat="1" applyFont="1"/>
    <xf numFmtId="0" fontId="18" fillId="0" borderId="0" xfId="0" applyFont="1"/>
    <xf numFmtId="0" fontId="17" fillId="0" borderId="0" xfId="0" applyFont="1"/>
    <xf numFmtId="0" fontId="2" fillId="0" borderId="0" xfId="0" applyFont="1"/>
    <xf numFmtId="49" fontId="1" fillId="0" borderId="0" xfId="0" applyNumberFormat="1" applyFont="1"/>
    <xf numFmtId="0" fontId="5" fillId="0" borderId="3" xfId="0" applyFont="1" applyFill="1" applyBorder="1" applyAlignment="1">
      <alignment horizontal="center"/>
    </xf>
    <xf numFmtId="0" fontId="5" fillId="0" borderId="0" xfId="0" applyFont="1" applyFill="1" applyBorder="1" applyAlignment="1">
      <alignment horizontal="center"/>
    </xf>
    <xf numFmtId="0" fontId="5" fillId="0" borderId="1" xfId="0" applyFont="1" applyFill="1" applyBorder="1" applyAlignment="1">
      <alignment horizontal="center"/>
    </xf>
    <xf numFmtId="0" fontId="5" fillId="0" borderId="3" xfId="0" applyFont="1" applyBorder="1" applyAlignment="1">
      <alignment horizontal="center"/>
    </xf>
    <xf numFmtId="0" fontId="5" fillId="0" borderId="0" xfId="0" applyFont="1" applyBorder="1" applyAlignment="1">
      <alignment horizontal="center"/>
    </xf>
    <xf numFmtId="0" fontId="5" fillId="0" borderId="1" xfId="0" applyFont="1" applyBorder="1" applyAlignment="1">
      <alignment horizontal="center"/>
    </xf>
  </cellXfs>
  <cellStyles count="2">
    <cellStyle name="Normal" xfId="0" builtinId="0"/>
    <cellStyle name="Normal_Checkout"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sheetPr codeName="Sheet1"/>
  <dimension ref="A1:I28"/>
  <sheetViews>
    <sheetView tabSelected="1" zoomScale="80" zoomScaleNormal="80" workbookViewId="0">
      <pane xSplit="1" ySplit="2" topLeftCell="B3" activePane="bottomRight" state="frozen"/>
      <selection pane="topRight" activeCell="B1" sqref="B1"/>
      <selection pane="bottomLeft" activeCell="A2" sqref="A2"/>
      <selection pane="bottomRight" activeCell="F9" sqref="F9"/>
    </sheetView>
  </sheetViews>
  <sheetFormatPr defaultColWidth="17.85546875" defaultRowHeight="14.25"/>
  <cols>
    <col min="1" max="1" width="23" style="34" bestFit="1" customWidth="1"/>
    <col min="2" max="2" width="15.7109375" style="104" customWidth="1"/>
    <col min="3" max="3" width="12.28515625" style="34" bestFit="1" customWidth="1"/>
    <col min="4" max="4" width="12.7109375" style="34" customWidth="1"/>
    <col min="5" max="6" width="11.28515625" style="34" bestFit="1" customWidth="1"/>
    <col min="7" max="7" width="11.42578125" style="34" bestFit="1" customWidth="1"/>
    <col min="8" max="8" width="12.42578125" style="34" bestFit="1" customWidth="1"/>
    <col min="9" max="9" width="52.42578125" style="35" bestFit="1" customWidth="1"/>
    <col min="10" max="10" width="26.5703125" style="34" bestFit="1" customWidth="1"/>
    <col min="11" max="16384" width="17.85546875" style="34"/>
  </cols>
  <sheetData>
    <row r="1" spans="1:9" s="15" customFormat="1" ht="15">
      <c r="A1" s="156" t="s">
        <v>155</v>
      </c>
      <c r="I1" s="81"/>
    </row>
    <row r="2" spans="1:9" s="14" customFormat="1">
      <c r="A2" s="14" t="s">
        <v>3</v>
      </c>
      <c r="B2" s="14" t="s">
        <v>64</v>
      </c>
      <c r="C2" s="14" t="s">
        <v>4</v>
      </c>
      <c r="D2" s="14" t="s">
        <v>5</v>
      </c>
      <c r="E2" s="14" t="s">
        <v>6</v>
      </c>
      <c r="F2" s="14" t="s">
        <v>38</v>
      </c>
      <c r="G2" s="14" t="s">
        <v>7</v>
      </c>
      <c r="H2" s="14" t="s">
        <v>63</v>
      </c>
      <c r="I2" s="157"/>
    </row>
    <row r="3" spans="1:9" s="33" customFormat="1">
      <c r="B3" s="24"/>
      <c r="I3" s="23"/>
    </row>
    <row r="4" spans="1:9" s="33" customFormat="1">
      <c r="A4" s="33" t="s">
        <v>75</v>
      </c>
      <c r="B4" s="24" t="s">
        <v>72</v>
      </c>
      <c r="C4" s="99">
        <f ca="1">ShopWidget!C8</f>
        <v>0</v>
      </c>
      <c r="D4" s="99">
        <f ca="1">ShopWidget!F8</f>
        <v>0</v>
      </c>
      <c r="E4" s="99">
        <f ca="1">ShopWidget!I8</f>
        <v>0</v>
      </c>
      <c r="F4" s="99">
        <v>17.489999999999998</v>
      </c>
      <c r="G4" s="33">
        <v>8.6020000000000003</v>
      </c>
      <c r="H4" s="99">
        <f ca="1">ShopWidget!M8</f>
        <v>0</v>
      </c>
      <c r="I4" s="23" t="s">
        <v>78</v>
      </c>
    </row>
    <row r="5" spans="1:9" s="33" customFormat="1">
      <c r="A5" s="33" t="s">
        <v>85</v>
      </c>
      <c r="B5" s="24" t="s">
        <v>72</v>
      </c>
      <c r="C5" s="99">
        <f ca="1">'Saved Items'!C6</f>
        <v>0</v>
      </c>
      <c r="D5" s="99">
        <f ca="1">'Saved Items'!F6</f>
        <v>0</v>
      </c>
      <c r="E5" s="99">
        <f ca="1">'Saved Items'!I6</f>
        <v>0</v>
      </c>
      <c r="F5" s="99">
        <f ca="1">'Saved Items'!K6</f>
        <v>0</v>
      </c>
      <c r="G5" s="99">
        <f ca="1">'Saved Items'!L6</f>
        <v>0</v>
      </c>
      <c r="H5" s="99">
        <f ca="1">'Saved Items'!M6</f>
        <v>0</v>
      </c>
      <c r="I5" s="23"/>
    </row>
    <row r="6" spans="1:9" s="33" customFormat="1">
      <c r="A6" s="33" t="s">
        <v>0</v>
      </c>
      <c r="B6" s="24" t="s">
        <v>72</v>
      </c>
      <c r="C6" s="99">
        <f ca="1">'Order History'!C6</f>
        <v>0</v>
      </c>
      <c r="D6" s="99">
        <f ca="1">'Order History'!F6</f>
        <v>0</v>
      </c>
      <c r="E6" s="99">
        <f ca="1">'Order History'!I6</f>
        <v>0</v>
      </c>
      <c r="F6" s="99">
        <f ca="1">'Order History'!K6</f>
        <v>0</v>
      </c>
      <c r="G6" s="99">
        <f ca="1">'Order History'!L6</f>
        <v>0</v>
      </c>
      <c r="H6" s="99">
        <f ca="1">'Order History'!M6</f>
        <v>0</v>
      </c>
      <c r="I6" s="99"/>
    </row>
    <row r="7" spans="1:9" s="33" customFormat="1">
      <c r="A7" s="33" t="s">
        <v>1</v>
      </c>
      <c r="B7" s="24" t="s">
        <v>72</v>
      </c>
      <c r="C7" s="99">
        <f ca="1">'Saved Carts'!C6</f>
        <v>0</v>
      </c>
      <c r="D7" s="99">
        <f ca="1">'Saved Carts'!F6</f>
        <v>0</v>
      </c>
      <c r="E7" s="99">
        <f ca="1">'Saved Carts'!I6</f>
        <v>0</v>
      </c>
      <c r="F7" s="99">
        <f ca="1">'Saved Carts'!K6</f>
        <v>0</v>
      </c>
      <c r="G7" s="99">
        <f ca="1">'Saved Carts'!L6</f>
        <v>0</v>
      </c>
      <c r="H7" s="99">
        <f ca="1">'Saved Carts'!M6</f>
        <v>0</v>
      </c>
      <c r="I7" s="23"/>
    </row>
    <row r="8" spans="1:9" s="33" customFormat="1">
      <c r="A8" s="33" t="s">
        <v>83</v>
      </c>
      <c r="B8" s="24" t="s">
        <v>72</v>
      </c>
      <c r="C8" s="99">
        <f ca="1">'Share Cart'!C7</f>
        <v>0</v>
      </c>
      <c r="D8" s="99">
        <f ca="1">'Share Cart'!F7</f>
        <v>0</v>
      </c>
      <c r="E8" s="99">
        <f ca="1">'Share Cart'!I7</f>
        <v>0</v>
      </c>
      <c r="F8" s="99">
        <f ca="1">'Share Cart'!K7</f>
        <v>0</v>
      </c>
      <c r="G8" s="99">
        <f ca="1">'Share Cart'!L7</f>
        <v>0</v>
      </c>
      <c r="H8" s="99">
        <f ca="1">'Share Cart'!M7</f>
        <v>0</v>
      </c>
      <c r="I8" s="23"/>
    </row>
    <row r="9" spans="1:9" s="33" customFormat="1">
      <c r="A9" s="33" t="s">
        <v>2</v>
      </c>
      <c r="B9" s="24" t="s">
        <v>72</v>
      </c>
      <c r="C9" s="99">
        <f ca="1">'Active Cart'!C9</f>
        <v>0</v>
      </c>
      <c r="D9" s="99">
        <f ca="1">'Active Cart'!F9</f>
        <v>0</v>
      </c>
      <c r="E9" s="99">
        <f ca="1">'Active Cart'!I9</f>
        <v>0</v>
      </c>
      <c r="F9" s="99">
        <f ca="1">'Active Cart'!K9</f>
        <v>0</v>
      </c>
      <c r="G9" s="99">
        <f ca="1">'Active Cart'!L9</f>
        <v>0</v>
      </c>
      <c r="H9" s="99">
        <f ca="1">'Active Cart'!M9</f>
        <v>0</v>
      </c>
      <c r="I9" s="23"/>
    </row>
    <row r="10" spans="1:9" s="33" customFormat="1">
      <c r="A10" s="33" t="s">
        <v>96</v>
      </c>
      <c r="B10" s="24" t="s">
        <v>72</v>
      </c>
      <c r="C10" s="99">
        <f ca="1">Checkout!C35</f>
        <v>15.5</v>
      </c>
      <c r="D10" s="99">
        <f ca="1">Checkout!F35</f>
        <v>12.3</v>
      </c>
      <c r="E10" s="99">
        <f ca="1">Checkout!I35</f>
        <v>14.700000000000001</v>
      </c>
      <c r="F10" s="99">
        <f ca="1">Checkout!K35</f>
        <v>9.9599999999999991</v>
      </c>
      <c r="G10" s="99">
        <f ca="1">Checkout!L35</f>
        <v>9.2999999999999989</v>
      </c>
      <c r="H10" s="99">
        <f ca="1">Checkout!M35</f>
        <v>19.259999999999994</v>
      </c>
      <c r="I10" s="23"/>
    </row>
    <row r="11" spans="1:9" s="33" customFormat="1">
      <c r="A11" s="33" t="s">
        <v>9</v>
      </c>
      <c r="B11" s="24" t="s">
        <v>81</v>
      </c>
      <c r="C11" s="99">
        <f ca="1">MyAccount!C11</f>
        <v>10</v>
      </c>
      <c r="D11" s="99">
        <f ca="1">MyAccount!F11</f>
        <v>10</v>
      </c>
      <c r="E11" s="99">
        <f ca="1">MyAccount!I11</f>
        <v>10</v>
      </c>
      <c r="F11" s="99">
        <f ca="1">MyAccount!K11</f>
        <v>3</v>
      </c>
      <c r="G11" s="99">
        <f ca="1">MyAccount!L11</f>
        <v>3</v>
      </c>
      <c r="H11" s="99">
        <f ca="1">MyAccount!M11</f>
        <v>6</v>
      </c>
      <c r="I11" s="23"/>
    </row>
    <row r="12" spans="1:9" s="33" customFormat="1">
      <c r="A12" s="33" t="s">
        <v>5</v>
      </c>
      <c r="B12" s="24" t="s">
        <v>81</v>
      </c>
      <c r="C12" s="99">
        <f ca="1">Miscellaneous!C11</f>
        <v>13</v>
      </c>
      <c r="D12" s="99">
        <f ca="1">Miscellaneous!F11</f>
        <v>16</v>
      </c>
      <c r="E12" s="99">
        <f ca="1">Miscellaneous!H11</f>
        <v>9</v>
      </c>
      <c r="F12" s="99">
        <f ca="1">Miscellaneous!K11</f>
        <v>6</v>
      </c>
      <c r="G12" s="99">
        <f ca="1">Miscellaneous!L11</f>
        <v>2.6999999999999997</v>
      </c>
      <c r="H12" s="99">
        <f ca="1">Miscellaneous!M11</f>
        <v>8.6999999999999993</v>
      </c>
      <c r="I12" s="23"/>
    </row>
    <row r="13" spans="1:9" s="33" customFormat="1">
      <c r="A13" s="33" t="s">
        <v>32</v>
      </c>
      <c r="B13" s="24" t="s">
        <v>81</v>
      </c>
      <c r="C13" s="99">
        <f ca="1">'Data Conversions'!C10</f>
        <v>9</v>
      </c>
      <c r="D13" s="99">
        <f ca="1">'Data Conversions'!F10</f>
        <v>8</v>
      </c>
      <c r="E13" s="99">
        <f ca="1">'Data Conversions'!I10</f>
        <v>0</v>
      </c>
      <c r="F13" s="99">
        <f ca="1">'Data Conversions'!K10</f>
        <v>3.4499999999999997</v>
      </c>
      <c r="G13" s="99">
        <f ca="1">'Data Conversions'!L10</f>
        <v>0</v>
      </c>
      <c r="H13" s="99">
        <f ca="1">'Data Conversions'!M10</f>
        <v>3.4499999999999997</v>
      </c>
      <c r="I13" s="23"/>
    </row>
    <row r="14" spans="1:9" s="33" customFormat="1" ht="28.5">
      <c r="A14" s="33" t="s">
        <v>102</v>
      </c>
      <c r="B14" s="24"/>
      <c r="C14" s="99">
        <v>0</v>
      </c>
      <c r="D14" s="99">
        <v>0</v>
      </c>
      <c r="E14" s="99">
        <v>1</v>
      </c>
      <c r="F14" s="99">
        <v>0</v>
      </c>
      <c r="G14" s="99">
        <v>0</v>
      </c>
      <c r="H14" s="99">
        <v>0</v>
      </c>
      <c r="I14" s="23" t="s">
        <v>101</v>
      </c>
    </row>
    <row r="15" spans="1:9" s="33" customFormat="1" ht="28.5">
      <c r="A15" s="33" t="s">
        <v>11</v>
      </c>
      <c r="B15" s="24"/>
      <c r="C15" s="99">
        <v>0</v>
      </c>
      <c r="D15" s="99">
        <v>0</v>
      </c>
      <c r="E15" s="99">
        <v>0</v>
      </c>
      <c r="F15" s="99">
        <v>0</v>
      </c>
      <c r="G15" s="99">
        <v>0</v>
      </c>
      <c r="H15" s="99">
        <v>0</v>
      </c>
      <c r="I15" s="23" t="s">
        <v>103</v>
      </c>
    </row>
    <row r="16" spans="1:9" s="100" customFormat="1" ht="42.75">
      <c r="A16" s="33" t="s">
        <v>14</v>
      </c>
      <c r="B16" s="24"/>
      <c r="C16" s="99">
        <v>8</v>
      </c>
      <c r="D16" s="99">
        <v>4</v>
      </c>
      <c r="E16" s="99">
        <v>8</v>
      </c>
      <c r="F16" s="99">
        <v>3</v>
      </c>
      <c r="G16" s="99">
        <v>3</v>
      </c>
      <c r="H16" s="99">
        <v>3</v>
      </c>
      <c r="I16" s="23" t="s">
        <v>104</v>
      </c>
    </row>
    <row r="17" spans="1:9" s="100" customFormat="1">
      <c r="A17" s="100" t="s">
        <v>10</v>
      </c>
      <c r="B17" s="148" t="s">
        <v>81</v>
      </c>
      <c r="C17" s="149">
        <f ca="1">CEWeb!C11</f>
        <v>16</v>
      </c>
      <c r="D17" s="149">
        <f ca="1">CEWeb!F11</f>
        <v>16</v>
      </c>
      <c r="E17" s="149">
        <f ca="1">CEWeb!I11</f>
        <v>17</v>
      </c>
      <c r="F17" s="149">
        <f ca="1">CEWeb!K11</f>
        <v>4.8</v>
      </c>
      <c r="G17" s="149">
        <f ca="1">CEWeb!L11</f>
        <v>5.0999999999999996</v>
      </c>
      <c r="H17" s="149">
        <f ca="1">CEWeb!M11</f>
        <v>9.9</v>
      </c>
      <c r="I17" s="102"/>
    </row>
    <row r="18" spans="1:9">
      <c r="A18" s="100" t="s">
        <v>13</v>
      </c>
      <c r="B18" s="101" t="s">
        <v>81</v>
      </c>
      <c r="C18" s="103">
        <v>3</v>
      </c>
      <c r="D18" s="103">
        <v>3</v>
      </c>
      <c r="E18" s="103">
        <v>2</v>
      </c>
      <c r="F18" s="103">
        <v>2</v>
      </c>
      <c r="G18" s="103">
        <v>2</v>
      </c>
      <c r="H18" s="103">
        <v>2</v>
      </c>
      <c r="I18" s="102" t="s">
        <v>18</v>
      </c>
    </row>
    <row r="19" spans="1:9" s="100" customFormat="1" ht="28.5">
      <c r="A19" s="100" t="s">
        <v>8</v>
      </c>
      <c r="B19" s="101"/>
      <c r="C19" s="103">
        <v>2</v>
      </c>
      <c r="D19" s="103">
        <v>0</v>
      </c>
      <c r="E19" s="103">
        <v>0</v>
      </c>
      <c r="F19" s="103">
        <v>0</v>
      </c>
      <c r="G19" s="103">
        <v>0</v>
      </c>
      <c r="H19" s="103">
        <v>0</v>
      </c>
      <c r="I19" s="102" t="s">
        <v>106</v>
      </c>
    </row>
    <row r="20" spans="1:9" s="100" customFormat="1" ht="57">
      <c r="A20" s="100" t="s">
        <v>12</v>
      </c>
      <c r="B20" s="101"/>
      <c r="C20" s="103">
        <v>3</v>
      </c>
      <c r="D20" s="103">
        <v>4</v>
      </c>
      <c r="E20" s="103">
        <v>4</v>
      </c>
      <c r="F20" s="103">
        <v>2</v>
      </c>
      <c r="G20" s="103">
        <v>2</v>
      </c>
      <c r="H20" s="103">
        <v>2</v>
      </c>
      <c r="I20" s="102" t="s">
        <v>152</v>
      </c>
    </row>
    <row r="21" spans="1:9" s="100" customFormat="1">
      <c r="B21" s="101"/>
      <c r="C21" s="103"/>
      <c r="D21" s="103"/>
      <c r="E21" s="103"/>
      <c r="F21" s="103"/>
      <c r="G21" s="103"/>
      <c r="H21" s="103"/>
      <c r="I21" s="102"/>
    </row>
    <row r="22" spans="1:9">
      <c r="A22" s="34" t="s">
        <v>16</v>
      </c>
      <c r="C22" s="105">
        <f t="shared" ref="C22:H22" si="0">SUM(C4:C21)</f>
        <v>79.5</v>
      </c>
      <c r="D22" s="105">
        <f t="shared" si="0"/>
        <v>73.3</v>
      </c>
      <c r="E22" s="105">
        <f t="shared" si="0"/>
        <v>65.7</v>
      </c>
      <c r="F22" s="105">
        <f>SUM(F4:F21)</f>
        <v>51.699999999999996</v>
      </c>
      <c r="G22" s="105">
        <f t="shared" si="0"/>
        <v>35.701999999999998</v>
      </c>
      <c r="H22" s="105">
        <f t="shared" si="0"/>
        <v>54.309999999999995</v>
      </c>
    </row>
    <row r="23" spans="1:9">
      <c r="C23" s="105">
        <v>2</v>
      </c>
      <c r="D23" s="105">
        <v>2.4</v>
      </c>
      <c r="E23" s="105">
        <v>1.6</v>
      </c>
      <c r="F23" s="105">
        <v>2.4</v>
      </c>
      <c r="G23" s="105">
        <v>1.6</v>
      </c>
      <c r="H23" s="106" t="s">
        <v>44</v>
      </c>
    </row>
    <row r="24" spans="1:9">
      <c r="A24" s="34" t="s">
        <v>15</v>
      </c>
      <c r="C24" s="105">
        <f>(((C22/C23)+0.49)/5)</f>
        <v>8.048</v>
      </c>
      <c r="D24" s="105">
        <f>(((D22/D23)+0.49)/5)</f>
        <v>6.2063333333333333</v>
      </c>
      <c r="E24" s="105">
        <f>(((E22/E23)+0.49)/5)</f>
        <v>8.3105000000000011</v>
      </c>
      <c r="F24" s="105">
        <f>(((F22/F23)+0.49)/5)</f>
        <v>4.4063333333333325</v>
      </c>
      <c r="G24" s="105">
        <f>(((G22/G23)+0.49)/5)</f>
        <v>4.5607499999999996</v>
      </c>
      <c r="H24" s="107" t="s">
        <v>45</v>
      </c>
    </row>
    <row r="25" spans="1:9">
      <c r="A25" s="34" t="s">
        <v>17</v>
      </c>
      <c r="C25" s="108">
        <f ca="1">TODAY()+(C24*7)</f>
        <v>41666.336000000003</v>
      </c>
      <c r="D25" s="108">
        <f ca="1">TODAY()+(D24*7)</f>
        <v>41653.444333333333</v>
      </c>
      <c r="E25" s="108">
        <f ca="1">TODAY()+(E24*7)</f>
        <v>41668.173499999997</v>
      </c>
      <c r="F25" s="108">
        <f ca="1">D25+(F24*7)</f>
        <v>41684.288666666667</v>
      </c>
      <c r="G25" s="108">
        <f ca="1">E25+(G24*7)</f>
        <v>41700.098749999997</v>
      </c>
      <c r="H25" s="109" t="s">
        <v>43</v>
      </c>
    </row>
    <row r="27" spans="1:9">
      <c r="A27" s="34" t="s">
        <v>84</v>
      </c>
      <c r="C27" s="108">
        <v>41674</v>
      </c>
      <c r="D27" s="108">
        <v>41660</v>
      </c>
      <c r="E27" s="108">
        <v>41692</v>
      </c>
      <c r="F27" s="108">
        <v>41697</v>
      </c>
      <c r="G27" s="108">
        <v>41738</v>
      </c>
    </row>
    <row r="28" spans="1:9" ht="15.75" customHeight="1"/>
  </sheetData>
  <phoneticPr fontId="4" type="noConversion"/>
  <pageMargins left="0.7" right="0.7" top="0.75" bottom="0.75" header="0.3" footer="0.3"/>
  <pageSetup orientation="landscape" r:id="rId1"/>
</worksheet>
</file>

<file path=xl/worksheets/sheet2.xml><?xml version="1.0" encoding="utf-8"?>
<worksheet xmlns="http://schemas.openxmlformats.org/spreadsheetml/2006/main" xmlns:r="http://schemas.openxmlformats.org/officeDocument/2006/relationships">
  <sheetPr codeName="Sheet2"/>
  <dimension ref="A1:O14"/>
  <sheetViews>
    <sheetView workbookViewId="0">
      <selection activeCell="G33" sqref="G33"/>
    </sheetView>
  </sheetViews>
  <sheetFormatPr defaultColWidth="19" defaultRowHeight="14.25"/>
  <cols>
    <col min="1" max="1" width="36.42578125" style="111" bestFit="1" customWidth="1"/>
    <col min="2" max="2" width="5.85546875" style="58" bestFit="1" customWidth="1"/>
    <col min="3" max="3" width="5.5703125" style="59" bestFit="1" customWidth="1"/>
    <col min="4" max="4" width="7"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4.42578125" style="57" bestFit="1" customWidth="1"/>
    <col min="13" max="13" width="4.42578125" style="71" bestFit="1" customWidth="1"/>
    <col min="14" max="14" width="4.42578125" style="71" customWidth="1"/>
    <col min="15" max="15" width="127.140625" style="133" bestFit="1" customWidth="1"/>
    <col min="16" max="16384" width="19" style="133"/>
  </cols>
  <sheetData>
    <row r="1" spans="1:15" s="38" customFormat="1" ht="15">
      <c r="A1" s="36" t="s">
        <v>3</v>
      </c>
      <c r="B1" s="179" t="s">
        <v>4</v>
      </c>
      <c r="C1" s="180"/>
      <c r="D1" s="181"/>
      <c r="E1" s="179" t="s">
        <v>5</v>
      </c>
      <c r="F1" s="180"/>
      <c r="G1" s="181"/>
      <c r="H1" s="179" t="s">
        <v>6</v>
      </c>
      <c r="I1" s="180"/>
      <c r="J1" s="181"/>
      <c r="K1" s="179" t="s">
        <v>69</v>
      </c>
      <c r="L1" s="181"/>
      <c r="M1" s="40" t="s">
        <v>70</v>
      </c>
      <c r="N1" s="40"/>
      <c r="O1" s="38"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c r="A3" s="44" t="str">
        <f ca="1">Summary!A1</f>
        <v>Status as of 10.24.13</v>
      </c>
      <c r="B3" s="43"/>
      <c r="D3" s="44"/>
      <c r="E3" s="43"/>
      <c r="G3" s="44"/>
      <c r="H3" s="43"/>
      <c r="J3" s="44"/>
      <c r="K3" s="43"/>
      <c r="L3" s="44"/>
      <c r="M3" s="46"/>
      <c r="N3" s="46"/>
    </row>
    <row r="4" spans="1:15" s="22" customFormat="1" ht="15">
      <c r="A4" s="110" t="s">
        <v>107</v>
      </c>
      <c r="B4" s="18">
        <v>3</v>
      </c>
      <c r="C4" s="48">
        <v>3</v>
      </c>
      <c r="D4" s="17" t="s">
        <v>82</v>
      </c>
      <c r="E4" s="18">
        <v>6</v>
      </c>
      <c r="F4" s="48">
        <v>6</v>
      </c>
      <c r="G4" s="17"/>
      <c r="H4" s="18">
        <v>5</v>
      </c>
      <c r="I4" s="48">
        <v>5</v>
      </c>
      <c r="J4" s="17"/>
      <c r="K4" s="18"/>
      <c r="L4" s="17"/>
      <c r="M4" s="21"/>
      <c r="N4" s="21"/>
      <c r="O4" s="22" t="s">
        <v>110</v>
      </c>
    </row>
    <row r="5" spans="1:15" s="22" customFormat="1" ht="15">
      <c r="A5" s="110" t="s">
        <v>111</v>
      </c>
      <c r="B5" s="18">
        <v>3</v>
      </c>
      <c r="C5" s="48">
        <v>3</v>
      </c>
      <c r="D5" s="17" t="s">
        <v>79</v>
      </c>
      <c r="E5" s="18">
        <v>1</v>
      </c>
      <c r="F5" s="48">
        <v>1</v>
      </c>
      <c r="G5" s="17"/>
      <c r="H5" s="18">
        <v>4</v>
      </c>
      <c r="I5" s="48">
        <v>4</v>
      </c>
      <c r="J5" s="17"/>
      <c r="K5" s="18"/>
      <c r="L5" s="17"/>
      <c r="M5" s="21"/>
      <c r="N5" s="21"/>
      <c r="O5" s="22" t="s">
        <v>112</v>
      </c>
    </row>
    <row r="6" spans="1:15" s="22" customFormat="1" ht="15">
      <c r="A6" s="110" t="s">
        <v>108</v>
      </c>
      <c r="B6" s="18">
        <v>4</v>
      </c>
      <c r="C6" s="48">
        <v>4</v>
      </c>
      <c r="D6" s="17" t="s">
        <v>88</v>
      </c>
      <c r="E6" s="18">
        <v>4</v>
      </c>
      <c r="F6" s="48">
        <v>4</v>
      </c>
      <c r="G6" s="17"/>
      <c r="H6" s="18">
        <v>0</v>
      </c>
      <c r="I6" s="48">
        <v>0</v>
      </c>
      <c r="J6" s="17"/>
      <c r="K6" s="18"/>
      <c r="L6" s="17"/>
      <c r="M6" s="21"/>
      <c r="N6" s="21"/>
      <c r="O6" s="22" t="s">
        <v>109</v>
      </c>
    </row>
    <row r="7" spans="1:15" s="22" customFormat="1" ht="15">
      <c r="A7" s="110" t="s">
        <v>113</v>
      </c>
      <c r="B7" s="18">
        <v>7</v>
      </c>
      <c r="C7" s="48">
        <v>3</v>
      </c>
      <c r="D7" s="17" t="s">
        <v>115</v>
      </c>
      <c r="E7" s="18">
        <v>0</v>
      </c>
      <c r="F7" s="48">
        <v>0</v>
      </c>
      <c r="G7" s="17"/>
      <c r="H7" s="18">
        <v>5</v>
      </c>
      <c r="I7" s="48">
        <v>5</v>
      </c>
      <c r="J7" s="17"/>
      <c r="K7" s="18"/>
      <c r="L7" s="17"/>
      <c r="M7" s="21"/>
      <c r="N7" s="21"/>
      <c r="O7" s="22" t="s">
        <v>117</v>
      </c>
    </row>
    <row r="8" spans="1:15" s="59" customFormat="1" ht="15">
      <c r="A8" s="111" t="s">
        <v>114</v>
      </c>
      <c r="B8" s="58">
        <v>3</v>
      </c>
      <c r="C8" s="131">
        <v>3</v>
      </c>
      <c r="D8" s="57" t="s">
        <v>82</v>
      </c>
      <c r="E8" s="58">
        <v>5</v>
      </c>
      <c r="F8" s="131">
        <v>5</v>
      </c>
      <c r="G8" s="57"/>
      <c r="H8" s="58">
        <v>3</v>
      </c>
      <c r="I8" s="131">
        <v>3</v>
      </c>
      <c r="J8" s="57"/>
      <c r="K8" s="58"/>
      <c r="L8" s="57"/>
      <c r="M8" s="71"/>
      <c r="N8" s="71"/>
    </row>
    <row r="9" spans="1:15" s="59" customFormat="1" ht="15">
      <c r="A9" s="111"/>
      <c r="B9" s="58"/>
      <c r="C9" s="131"/>
      <c r="D9" s="57"/>
      <c r="E9" s="58"/>
      <c r="F9" s="131"/>
      <c r="G9" s="57"/>
      <c r="H9" s="58"/>
      <c r="I9" s="131"/>
      <c r="J9" s="57"/>
      <c r="K9" s="58"/>
      <c r="L9" s="57"/>
      <c r="M9" s="71"/>
      <c r="N9" s="71"/>
    </row>
    <row r="10" spans="1:15" s="30" customFormat="1" ht="15.75" thickBot="1">
      <c r="A10" s="132"/>
      <c r="B10" s="29"/>
      <c r="C10" s="135"/>
      <c r="D10" s="28"/>
      <c r="E10" s="29"/>
      <c r="F10" s="135"/>
      <c r="G10" s="28"/>
      <c r="H10" s="29"/>
      <c r="I10" s="135"/>
      <c r="J10" s="28"/>
      <c r="K10" s="29"/>
      <c r="L10" s="28"/>
      <c r="M10" s="31"/>
      <c r="N10" s="31"/>
    </row>
    <row r="11" spans="1:15" ht="15.75" thickTop="1">
      <c r="A11" s="111" t="s">
        <v>73</v>
      </c>
      <c r="B11" s="58">
        <f>SUM(B4:B10)</f>
        <v>20</v>
      </c>
      <c r="C11" s="131">
        <f>SUM(C4:C10)</f>
        <v>16</v>
      </c>
      <c r="E11" s="58">
        <f>SUM(E4:E10)</f>
        <v>16</v>
      </c>
      <c r="F11" s="131">
        <f>SUM(F4:F10)</f>
        <v>16</v>
      </c>
      <c r="H11" s="58">
        <f>SUM(H4:H10)</f>
        <v>17</v>
      </c>
      <c r="I11" s="131">
        <f>SUM(I4:I10)</f>
        <v>17</v>
      </c>
      <c r="K11" s="58">
        <f>E11*B13</f>
        <v>4.8</v>
      </c>
      <c r="L11" s="57">
        <f>H11*B13</f>
        <v>5.0999999999999996</v>
      </c>
      <c r="M11" s="71">
        <f>(E11+H11)*B14</f>
        <v>9.9</v>
      </c>
      <c r="O11" s="71" t="s">
        <v>94</v>
      </c>
    </row>
    <row r="13" spans="1:15">
      <c r="A13" s="111" t="s">
        <v>26</v>
      </c>
      <c r="B13" s="58">
        <v>0.3</v>
      </c>
    </row>
    <row r="14" spans="1:15">
      <c r="A14" s="111" t="s">
        <v>71</v>
      </c>
      <c r="B14" s="58">
        <v>0.3</v>
      </c>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3.xml><?xml version="1.0" encoding="utf-8"?>
<worksheet xmlns="http://schemas.openxmlformats.org/spreadsheetml/2006/main" xmlns:r="http://schemas.openxmlformats.org/officeDocument/2006/relationships">
  <sheetPr codeName="Sheet3"/>
  <dimension ref="A1:O11"/>
  <sheetViews>
    <sheetView zoomScaleNormal="100" workbookViewId="0">
      <selection activeCell="I14" sqref="B14:I15"/>
    </sheetView>
  </sheetViews>
  <sheetFormatPr defaultRowHeight="14.25"/>
  <cols>
    <col min="1" max="1" width="38.7109375" style="57" bestFit="1" customWidth="1"/>
    <col min="2" max="2" width="5.85546875" style="59" bestFit="1" customWidth="1"/>
    <col min="3" max="3" width="5.5703125" style="59" bestFit="1" customWidth="1"/>
    <col min="4" max="4" width="6.28515625" style="125" bestFit="1" customWidth="1"/>
    <col min="5" max="5" width="5.85546875" style="59" bestFit="1" customWidth="1"/>
    <col min="6" max="6" width="5.5703125" style="59" bestFit="1" customWidth="1"/>
    <col min="7" max="7" width="6.28515625" style="125" bestFit="1" customWidth="1"/>
    <col min="8" max="8" width="5.85546875" style="59" bestFit="1" customWidth="1"/>
    <col min="9" max="9" width="5.5703125" style="59" bestFit="1" customWidth="1"/>
    <col min="10" max="10" width="6.28515625" style="125" bestFit="1" customWidth="1"/>
    <col min="11" max="11" width="8" style="59" bestFit="1" customWidth="1"/>
    <col min="12" max="13" width="6.7109375" style="57" bestFit="1" customWidth="1"/>
    <col min="14" max="14" width="5.42578125" style="61" bestFit="1" customWidth="1"/>
    <col min="15" max="15" width="155.5703125" style="126" bestFit="1" customWidth="1"/>
    <col min="16" max="16384" width="9.140625" style="59"/>
  </cols>
  <sheetData>
    <row r="1" spans="1:15" s="38" customFormat="1" ht="15">
      <c r="A1" s="36" t="s">
        <v>3</v>
      </c>
      <c r="B1" s="180" t="s">
        <v>4</v>
      </c>
      <c r="C1" s="180"/>
      <c r="D1" s="180"/>
      <c r="E1" s="180" t="s">
        <v>5</v>
      </c>
      <c r="F1" s="180"/>
      <c r="G1" s="180"/>
      <c r="H1" s="180" t="s">
        <v>6</v>
      </c>
      <c r="I1" s="180"/>
      <c r="J1" s="180"/>
      <c r="K1" s="180" t="s">
        <v>69</v>
      </c>
      <c r="L1" s="180"/>
      <c r="M1" s="120" t="s">
        <v>70</v>
      </c>
      <c r="N1" s="40"/>
      <c r="O1" s="121" t="s">
        <v>65</v>
      </c>
    </row>
    <row r="2" spans="1:15" s="38" customFormat="1" ht="15">
      <c r="A2" s="36"/>
      <c r="B2" s="38" t="s">
        <v>67</v>
      </c>
      <c r="C2" s="38" t="s">
        <v>68</v>
      </c>
      <c r="D2" s="36" t="s">
        <v>66</v>
      </c>
      <c r="E2" s="38" t="s">
        <v>67</v>
      </c>
      <c r="F2" s="38" t="s">
        <v>68</v>
      </c>
      <c r="G2" s="36" t="s">
        <v>66</v>
      </c>
      <c r="H2" s="38" t="s">
        <v>67</v>
      </c>
      <c r="I2" s="38" t="s">
        <v>68</v>
      </c>
      <c r="J2" s="36" t="s">
        <v>66</v>
      </c>
      <c r="K2" s="38" t="s">
        <v>5</v>
      </c>
      <c r="L2" s="36" t="s">
        <v>6</v>
      </c>
      <c r="M2" s="120"/>
      <c r="N2" s="40"/>
      <c r="O2" s="122"/>
    </row>
    <row r="3" spans="1:15" s="8" customFormat="1" ht="15">
      <c r="A3" s="44" t="str">
        <f ca="1">Summary!A1</f>
        <v>Status as of 10.24.13</v>
      </c>
      <c r="D3" s="44"/>
      <c r="G3" s="44"/>
      <c r="J3" s="44"/>
      <c r="L3" s="44"/>
      <c r="M3" s="123"/>
      <c r="N3" s="46"/>
      <c r="O3" s="124"/>
    </row>
    <row r="4" spans="1:15" s="8" customFormat="1" ht="15">
      <c r="A4" s="44"/>
      <c r="D4" s="44"/>
      <c r="G4" s="44"/>
      <c r="J4" s="44"/>
      <c r="L4" s="44"/>
      <c r="M4" s="123"/>
      <c r="N4" s="46"/>
      <c r="O4" s="124"/>
    </row>
    <row r="5" spans="1:15" s="8" customFormat="1" ht="15">
      <c r="A5" s="44"/>
      <c r="D5" s="44"/>
      <c r="G5" s="44"/>
      <c r="J5" s="44"/>
      <c r="L5" s="44"/>
      <c r="M5" s="123"/>
      <c r="N5" s="46"/>
      <c r="O5" s="124"/>
    </row>
    <row r="6" spans="1:15" s="113" customFormat="1" ht="15">
      <c r="A6" s="112"/>
      <c r="C6" s="130"/>
      <c r="D6" s="114"/>
      <c r="F6" s="130"/>
      <c r="G6" s="114"/>
      <c r="I6" s="130"/>
      <c r="J6" s="114"/>
      <c r="L6" s="112"/>
      <c r="M6" s="112"/>
      <c r="N6" s="115"/>
      <c r="O6" s="116"/>
    </row>
    <row r="7" spans="1:15" ht="15.75" thickBot="1">
      <c r="A7" s="57" t="s">
        <v>148</v>
      </c>
      <c r="C7" s="131"/>
      <c r="F7" s="131"/>
      <c r="I7" s="131"/>
    </row>
    <row r="8" spans="1:15" s="128" customFormat="1" ht="15.75" thickTop="1">
      <c r="A8" s="127" t="s">
        <v>73</v>
      </c>
      <c r="B8" s="128">
        <f>SUM(B6:B6)</f>
        <v>0</v>
      </c>
      <c r="C8" s="136">
        <f>SUM(C6:C6)</f>
        <v>0</v>
      </c>
      <c r="D8" s="127"/>
      <c r="E8" s="128">
        <f>SUM(E6:E7)</f>
        <v>0</v>
      </c>
      <c r="F8" s="136">
        <f>SUM(F6:F6)</f>
        <v>0</v>
      </c>
      <c r="G8" s="127"/>
      <c r="H8" s="128">
        <f>SUM(H6:H7)</f>
        <v>0</v>
      </c>
      <c r="I8" s="136">
        <f>SUM(I6:I6)</f>
        <v>0</v>
      </c>
      <c r="J8" s="127"/>
      <c r="K8" s="128">
        <f>E8*B10</f>
        <v>0</v>
      </c>
      <c r="L8" s="127">
        <f>H8*B10</f>
        <v>0</v>
      </c>
      <c r="M8" s="127">
        <f>(E8+H8)*B11</f>
        <v>0</v>
      </c>
      <c r="N8" s="129"/>
      <c r="O8" s="94" t="s">
        <v>94</v>
      </c>
    </row>
    <row r="10" spans="1:15">
      <c r="A10" s="57" t="s">
        <v>26</v>
      </c>
      <c r="B10" s="59">
        <v>0.22</v>
      </c>
    </row>
    <row r="11" spans="1:15">
      <c r="A11" s="57" t="s">
        <v>71</v>
      </c>
      <c r="B11" s="59">
        <v>0.3</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sheetPr codeName="Sheet4"/>
  <dimension ref="A1:O9"/>
  <sheetViews>
    <sheetView zoomScaleNormal="140" workbookViewId="0">
      <selection activeCell="A13" sqref="A13"/>
    </sheetView>
  </sheetViews>
  <sheetFormatPr defaultRowHeight="14.25"/>
  <cols>
    <col min="1" max="1" width="40.7109375" style="57" bestFit="1" customWidth="1"/>
    <col min="2" max="2" width="5.85546875" style="133" bestFit="1" customWidth="1"/>
    <col min="3" max="3" width="5.5703125" style="133" bestFit="1" customWidth="1"/>
    <col min="4" max="4" width="6.28515625" style="57" bestFit="1" customWidth="1"/>
    <col min="5" max="5" width="5.85546875" style="59" bestFit="1" customWidth="1"/>
    <col min="6" max="6" width="5.5703125" style="59" bestFit="1" customWidth="1"/>
    <col min="7" max="7" width="6.28515625" style="57" bestFit="1" customWidth="1"/>
    <col min="8" max="8" width="5.85546875" style="59" bestFit="1" customWidth="1"/>
    <col min="9" max="9" width="5.5703125" style="59" bestFit="1" customWidth="1"/>
    <col min="10" max="10" width="6.28515625" style="57" bestFit="1" customWidth="1"/>
    <col min="11" max="11" width="8" style="59" bestFit="1" customWidth="1"/>
    <col min="12" max="13" width="5.5703125" style="57" bestFit="1" customWidth="1"/>
    <col min="14" max="14" width="7.85546875" style="71" bestFit="1" customWidth="1"/>
    <col min="15" max="15" width="77.7109375" style="71" bestFit="1" customWidth="1"/>
    <col min="16" max="16384" width="9.140625" style="133"/>
  </cols>
  <sheetData>
    <row r="1" spans="1:15" s="38" customFormat="1" ht="15">
      <c r="A1" s="36" t="s">
        <v>3</v>
      </c>
      <c r="B1" s="180" t="s">
        <v>4</v>
      </c>
      <c r="C1" s="180"/>
      <c r="D1" s="180"/>
      <c r="E1" s="180" t="s">
        <v>5</v>
      </c>
      <c r="F1" s="180"/>
      <c r="G1" s="181"/>
      <c r="H1" s="180" t="s">
        <v>6</v>
      </c>
      <c r="I1" s="180"/>
      <c r="J1" s="181"/>
      <c r="K1" s="180" t="s">
        <v>69</v>
      </c>
      <c r="L1" s="181"/>
      <c r="M1" s="120" t="s">
        <v>70</v>
      </c>
      <c r="N1" s="40"/>
      <c r="O1" s="65" t="s">
        <v>65</v>
      </c>
    </row>
    <row r="2" spans="1:15" s="38" customFormat="1" ht="15">
      <c r="A2" s="36"/>
      <c r="B2" s="38" t="s">
        <v>67</v>
      </c>
      <c r="C2" s="38" t="s">
        <v>68</v>
      </c>
      <c r="D2" s="36" t="s">
        <v>66</v>
      </c>
      <c r="E2" s="38" t="s">
        <v>67</v>
      </c>
      <c r="F2" s="38" t="s">
        <v>68</v>
      </c>
      <c r="G2" s="36" t="s">
        <v>66</v>
      </c>
      <c r="H2" s="38" t="s">
        <v>67</v>
      </c>
      <c r="I2" s="38" t="s">
        <v>68</v>
      </c>
      <c r="J2" s="36" t="s">
        <v>66</v>
      </c>
      <c r="K2" s="38" t="s">
        <v>5</v>
      </c>
      <c r="L2" s="36" t="s">
        <v>6</v>
      </c>
      <c r="M2" s="120"/>
      <c r="N2" s="40"/>
      <c r="O2" s="65"/>
    </row>
    <row r="3" spans="1:15" s="8" customFormat="1" ht="15.75" customHeight="1">
      <c r="A3" s="44" t="str">
        <f ca="1">Summary!A1</f>
        <v>Status as of 10.24.13</v>
      </c>
      <c r="D3" s="44"/>
      <c r="G3" s="44"/>
      <c r="J3" s="44"/>
      <c r="L3" s="44"/>
      <c r="M3" s="123"/>
      <c r="N3" s="46"/>
      <c r="O3" s="66"/>
    </row>
    <row r="4" spans="1:15" s="22" customFormat="1" ht="15">
      <c r="A4" s="17"/>
      <c r="B4" s="22" t="s">
        <v>116</v>
      </c>
      <c r="C4" s="48"/>
      <c r="D4" s="17"/>
      <c r="F4" s="48"/>
      <c r="G4" s="17"/>
      <c r="I4" s="48"/>
      <c r="J4" s="17"/>
      <c r="L4" s="17"/>
      <c r="M4" s="17"/>
      <c r="N4" s="21"/>
      <c r="O4" s="21"/>
    </row>
    <row r="5" spans="1:15" s="30" customFormat="1" ht="15.75" thickBot="1">
      <c r="A5" s="28"/>
      <c r="C5" s="135"/>
      <c r="D5" s="28"/>
      <c r="F5" s="135"/>
      <c r="G5" s="28"/>
      <c r="I5" s="135"/>
      <c r="J5" s="28"/>
      <c r="L5" s="28"/>
      <c r="M5" s="28"/>
      <c r="N5" s="31"/>
      <c r="O5" s="31"/>
    </row>
    <row r="6" spans="1:15" ht="15.75" thickTop="1">
      <c r="A6" s="57" t="s">
        <v>73</v>
      </c>
      <c r="B6" s="133">
        <f>SUM(B4:B5)</f>
        <v>0</v>
      </c>
      <c r="C6" s="137">
        <f>SUM(C4:C5)</f>
        <v>0</v>
      </c>
      <c r="E6" s="59">
        <f>SUM(E4:E5)</f>
        <v>0</v>
      </c>
      <c r="F6" s="131">
        <f>SUM(F4:F5)</f>
        <v>0</v>
      </c>
      <c r="H6" s="59">
        <f>SUM(H4:H5)</f>
        <v>0</v>
      </c>
      <c r="I6" s="131">
        <f>SUM(I4:I5)</f>
        <v>0</v>
      </c>
      <c r="K6" s="59">
        <f>E6*B8</f>
        <v>0</v>
      </c>
      <c r="L6" s="57">
        <f>H6*B8</f>
        <v>0</v>
      </c>
      <c r="M6" s="57">
        <f>(E6+H6)*B9</f>
        <v>0</v>
      </c>
      <c r="O6" s="71" t="s">
        <v>94</v>
      </c>
    </row>
    <row r="8" spans="1:15">
      <c r="A8" s="57" t="s">
        <v>26</v>
      </c>
      <c r="B8" s="133">
        <v>0.3</v>
      </c>
    </row>
    <row r="9" spans="1:15">
      <c r="A9" s="57" t="s">
        <v>71</v>
      </c>
      <c r="B9" s="59">
        <v>0.3</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5.xml><?xml version="1.0" encoding="utf-8"?>
<worksheet xmlns="http://schemas.openxmlformats.org/spreadsheetml/2006/main" xmlns:r="http://schemas.openxmlformats.org/officeDocument/2006/relationships">
  <sheetPr codeName="Sheet5"/>
  <dimension ref="A1:O9"/>
  <sheetViews>
    <sheetView workbookViewId="0">
      <selection activeCell="A20" sqref="A20"/>
    </sheetView>
  </sheetViews>
  <sheetFormatPr defaultColWidth="19" defaultRowHeight="14.25"/>
  <cols>
    <col min="1" max="1" width="39.85546875" style="111"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4.42578125" style="71" customWidth="1"/>
    <col min="15" max="15" width="77.7109375" style="133" bestFit="1" customWidth="1"/>
    <col min="16" max="16384" width="19" style="133"/>
  </cols>
  <sheetData>
    <row r="1" spans="1:15" s="38" customFormat="1" ht="15">
      <c r="A1" s="36" t="s">
        <v>3</v>
      </c>
      <c r="B1" s="179" t="s">
        <v>4</v>
      </c>
      <c r="C1" s="180"/>
      <c r="D1" s="181"/>
      <c r="E1" s="179" t="s">
        <v>5</v>
      </c>
      <c r="F1" s="180"/>
      <c r="G1" s="181"/>
      <c r="H1" s="179" t="s">
        <v>6</v>
      </c>
      <c r="I1" s="180"/>
      <c r="J1" s="181"/>
      <c r="K1" s="179" t="s">
        <v>69</v>
      </c>
      <c r="L1" s="181"/>
      <c r="M1" s="40" t="s">
        <v>70</v>
      </c>
      <c r="N1" s="40"/>
      <c r="O1" s="38"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c r="A3" s="44" t="str">
        <f ca="1">Summary!A1</f>
        <v>Status as of 10.24.13</v>
      </c>
      <c r="B3" s="43"/>
      <c r="D3" s="44"/>
      <c r="E3" s="43"/>
      <c r="G3" s="44"/>
      <c r="H3" s="43"/>
      <c r="J3" s="44"/>
      <c r="K3" s="43"/>
      <c r="L3" s="44"/>
      <c r="M3" s="46"/>
      <c r="N3" s="46"/>
    </row>
    <row r="4" spans="1:15" s="22" customFormat="1" ht="15">
      <c r="A4" s="110"/>
      <c r="B4" s="18"/>
      <c r="C4" s="48"/>
      <c r="D4" s="17"/>
      <c r="E4" s="18"/>
      <c r="F4" s="48"/>
      <c r="G4" s="17"/>
      <c r="H4" s="18"/>
      <c r="I4" s="48"/>
      <c r="J4" s="17"/>
      <c r="K4" s="18"/>
      <c r="L4" s="17"/>
      <c r="M4" s="21"/>
      <c r="N4" s="21"/>
    </row>
    <row r="5" spans="1:15" s="30" customFormat="1" ht="15.75" thickBot="1">
      <c r="A5" s="132"/>
      <c r="B5" s="29"/>
      <c r="C5" s="135"/>
      <c r="D5" s="28"/>
      <c r="E5" s="29"/>
      <c r="F5" s="135"/>
      <c r="G5" s="28"/>
      <c r="H5" s="29"/>
      <c r="I5" s="135"/>
      <c r="J5" s="28"/>
      <c r="K5" s="29"/>
      <c r="L5" s="28"/>
      <c r="M5" s="31"/>
      <c r="N5" s="31"/>
    </row>
    <row r="6" spans="1:15" ht="15.75" thickTop="1">
      <c r="A6" s="111" t="s">
        <v>73</v>
      </c>
      <c r="B6" s="58">
        <f>SUM(B4:B5)</f>
        <v>0</v>
      </c>
      <c r="C6" s="131">
        <f>SUM(C4:C5)</f>
        <v>0</v>
      </c>
      <c r="E6" s="58">
        <f>SUM(E4:E5)</f>
        <v>0</v>
      </c>
      <c r="F6" s="131">
        <f>SUM(F4:F5)</f>
        <v>0</v>
      </c>
      <c r="H6" s="58">
        <f>SUM(H4:H5)</f>
        <v>0</v>
      </c>
      <c r="I6" s="131">
        <f>SUM(I4:I5)</f>
        <v>0</v>
      </c>
      <c r="K6" s="58">
        <f>E6*B8</f>
        <v>0</v>
      </c>
      <c r="L6" s="57">
        <f>H6*B8</f>
        <v>0</v>
      </c>
      <c r="M6" s="71">
        <f>(E6+H6)*B9</f>
        <v>0</v>
      </c>
      <c r="O6" s="71" t="s">
        <v>94</v>
      </c>
    </row>
    <row r="8" spans="1:15">
      <c r="A8" s="111" t="s">
        <v>26</v>
      </c>
      <c r="B8" s="58">
        <v>0.3</v>
      </c>
    </row>
    <row r="9" spans="1:15">
      <c r="A9" s="111" t="s">
        <v>71</v>
      </c>
      <c r="B9" s="58">
        <v>0.3</v>
      </c>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6.xml><?xml version="1.0" encoding="utf-8"?>
<worksheet xmlns="http://schemas.openxmlformats.org/spreadsheetml/2006/main" xmlns:r="http://schemas.openxmlformats.org/officeDocument/2006/relationships">
  <sheetPr codeName="Sheet6"/>
  <dimension ref="A1:O9"/>
  <sheetViews>
    <sheetView workbookViewId="0">
      <selection activeCell="A22" sqref="A22"/>
    </sheetView>
  </sheetViews>
  <sheetFormatPr defaultRowHeight="14.25"/>
  <cols>
    <col min="1" max="1" width="41.425781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5.5703125" style="71" bestFit="1" customWidth="1"/>
    <col min="14" max="14" width="2.7109375" style="71" bestFit="1" customWidth="1"/>
    <col min="15" max="15" width="77.7109375" style="71" bestFit="1" customWidth="1"/>
    <col min="16" max="16" width="15" style="133" bestFit="1" customWidth="1"/>
    <col min="17" max="16384" width="9.140625" style="133"/>
  </cols>
  <sheetData>
    <row r="1" spans="1:15" s="38" customFormat="1" ht="15">
      <c r="A1" s="36" t="s">
        <v>3</v>
      </c>
      <c r="B1" s="179" t="s">
        <v>4</v>
      </c>
      <c r="C1" s="180"/>
      <c r="D1" s="181"/>
      <c r="E1" s="179" t="s">
        <v>5</v>
      </c>
      <c r="F1" s="180"/>
      <c r="G1" s="181"/>
      <c r="H1" s="179" t="s">
        <v>6</v>
      </c>
      <c r="I1" s="180"/>
      <c r="J1" s="181"/>
      <c r="K1" s="179" t="s">
        <v>69</v>
      </c>
      <c r="L1" s="181"/>
      <c r="M1" s="40" t="s">
        <v>70</v>
      </c>
      <c r="N1" s="40"/>
      <c r="O1" s="65"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c r="O2" s="65"/>
    </row>
    <row r="3" spans="1:15" s="8" customFormat="1" ht="15">
      <c r="A3" s="44" t="str">
        <f ca="1">Summary!A1</f>
        <v>Status as of 10.24.13</v>
      </c>
      <c r="B3" s="43"/>
      <c r="D3" s="44"/>
      <c r="E3" s="43"/>
      <c r="G3" s="44"/>
      <c r="H3" s="43"/>
      <c r="J3" s="44"/>
      <c r="K3" s="43"/>
      <c r="L3" s="44"/>
      <c r="M3" s="46"/>
      <c r="N3" s="46"/>
      <c r="O3" s="66"/>
    </row>
    <row r="4" spans="1:15" s="38" customFormat="1" ht="15">
      <c r="A4" s="36"/>
      <c r="B4" s="37"/>
      <c r="D4" s="36"/>
      <c r="E4" s="37"/>
      <c r="G4" s="36"/>
      <c r="H4" s="37"/>
      <c r="J4" s="36"/>
      <c r="K4" s="37"/>
      <c r="L4" s="36"/>
      <c r="M4" s="40"/>
      <c r="N4" s="40"/>
      <c r="O4" s="65"/>
    </row>
    <row r="5" spans="1:15" s="55" customFormat="1" ht="15.75" thickBot="1">
      <c r="A5" s="50"/>
      <c r="B5" s="51"/>
      <c r="C5" s="52"/>
      <c r="D5" s="50"/>
      <c r="E5" s="51"/>
      <c r="F5" s="52"/>
      <c r="G5" s="50"/>
      <c r="H5" s="51"/>
      <c r="I5" s="52"/>
      <c r="J5" s="50"/>
      <c r="K5" s="51"/>
      <c r="L5" s="50"/>
      <c r="M5" s="138"/>
      <c r="N5" s="138"/>
      <c r="O5" s="138"/>
    </row>
    <row r="6" spans="1:15" ht="15.75" thickTop="1">
      <c r="A6" s="57" t="s">
        <v>73</v>
      </c>
      <c r="B6" s="58">
        <f>SUM(B5:B5)</f>
        <v>0</v>
      </c>
      <c r="C6" s="131">
        <f>SUM(C5:C5)</f>
        <v>0</v>
      </c>
      <c r="E6" s="58">
        <f>SUM(E5:E5)</f>
        <v>0</v>
      </c>
      <c r="F6" s="131">
        <f>SUM(F5:F5)</f>
        <v>0</v>
      </c>
      <c r="H6" s="58">
        <f>SUM(H5:H5)</f>
        <v>0</v>
      </c>
      <c r="I6" s="131">
        <f>SUM(I5:I5)</f>
        <v>0</v>
      </c>
      <c r="K6" s="58">
        <f>E6*B8</f>
        <v>0</v>
      </c>
      <c r="L6" s="57">
        <f>H6*B8</f>
        <v>0</v>
      </c>
      <c r="M6" s="71">
        <f>(E6+H6)*B9</f>
        <v>0</v>
      </c>
      <c r="O6" s="71" t="s">
        <v>94</v>
      </c>
    </row>
    <row r="8" spans="1:15">
      <c r="A8" s="57" t="s">
        <v>26</v>
      </c>
      <c r="B8" s="58">
        <v>0.3</v>
      </c>
    </row>
    <row r="9" spans="1:15">
      <c r="A9" s="57" t="s">
        <v>71</v>
      </c>
      <c r="B9" s="58">
        <v>0.3</v>
      </c>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7.xml><?xml version="1.0" encoding="utf-8"?>
<worksheet xmlns="http://schemas.openxmlformats.org/spreadsheetml/2006/main" xmlns:r="http://schemas.openxmlformats.org/officeDocument/2006/relationships">
  <sheetPr codeName="Sheet7"/>
  <dimension ref="A1:O10"/>
  <sheetViews>
    <sheetView workbookViewId="0">
      <selection activeCell="A17" sqref="A17"/>
    </sheetView>
  </sheetViews>
  <sheetFormatPr defaultRowHeight="14.25"/>
  <cols>
    <col min="1" max="1" width="49.140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4.42578125" style="71" bestFit="1" customWidth="1"/>
    <col min="14" max="14" width="5.7109375" style="71" customWidth="1"/>
    <col min="15" max="15" width="77.7109375" style="141" bestFit="1" customWidth="1"/>
    <col min="16" max="16384" width="9.140625" style="133"/>
  </cols>
  <sheetData>
    <row r="1" spans="1:15" s="38" customFormat="1" ht="15">
      <c r="A1" s="36" t="s">
        <v>3</v>
      </c>
      <c r="B1" s="179" t="s">
        <v>4</v>
      </c>
      <c r="C1" s="180"/>
      <c r="D1" s="181"/>
      <c r="E1" s="179" t="s">
        <v>5</v>
      </c>
      <c r="F1" s="180"/>
      <c r="G1" s="181"/>
      <c r="H1" s="179" t="s">
        <v>6</v>
      </c>
      <c r="I1" s="180"/>
      <c r="J1" s="181"/>
      <c r="K1" s="179" t="s">
        <v>69</v>
      </c>
      <c r="L1" s="181"/>
      <c r="M1" s="40" t="s">
        <v>70</v>
      </c>
      <c r="N1" s="40"/>
      <c r="O1" s="38"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row>
    <row r="3" spans="1:15" s="8" customFormat="1" ht="15">
      <c r="A3" s="44" t="str">
        <f ca="1">Summary!A1</f>
        <v>Status as of 10.24.13</v>
      </c>
      <c r="B3" s="43"/>
      <c r="D3" s="44"/>
      <c r="E3" s="43"/>
      <c r="G3" s="44"/>
      <c r="H3" s="43"/>
      <c r="J3" s="44"/>
      <c r="K3" s="43"/>
      <c r="L3" s="44"/>
      <c r="M3" s="46"/>
      <c r="N3" s="46"/>
    </row>
    <row r="4" spans="1:15" s="22" customFormat="1" ht="15">
      <c r="A4" s="17"/>
      <c r="B4" s="18"/>
      <c r="C4" s="48"/>
      <c r="D4" s="17"/>
      <c r="E4" s="18"/>
      <c r="F4" s="48"/>
      <c r="G4" s="17"/>
      <c r="H4" s="18"/>
      <c r="I4" s="48"/>
      <c r="J4" s="17"/>
      <c r="K4" s="18"/>
      <c r="L4" s="17"/>
      <c r="M4" s="21"/>
      <c r="N4" s="21"/>
      <c r="O4" s="139"/>
    </row>
    <row r="5" spans="1:15" s="22" customFormat="1" ht="15">
      <c r="A5" s="17"/>
      <c r="B5" s="18"/>
      <c r="C5" s="48"/>
      <c r="D5" s="17"/>
      <c r="E5" s="18"/>
      <c r="F5" s="48"/>
      <c r="G5" s="17"/>
      <c r="H5" s="18"/>
      <c r="I5" s="48"/>
      <c r="J5" s="17"/>
      <c r="K5" s="18"/>
      <c r="L5" s="17"/>
      <c r="M5" s="21"/>
      <c r="N5" s="21"/>
      <c r="O5" s="139"/>
    </row>
    <row r="6" spans="1:15" s="30" customFormat="1" ht="15.75" thickBot="1">
      <c r="A6" s="28"/>
      <c r="B6" s="29"/>
      <c r="C6" s="135"/>
      <c r="D6" s="28"/>
      <c r="E6" s="29"/>
      <c r="F6" s="135"/>
      <c r="G6" s="28"/>
      <c r="H6" s="29"/>
      <c r="I6" s="158"/>
      <c r="J6" s="28"/>
      <c r="K6" s="29"/>
      <c r="L6" s="28"/>
      <c r="M6" s="31"/>
      <c r="N6" s="31"/>
      <c r="O6" s="140"/>
    </row>
    <row r="7" spans="1:15" ht="15.75" thickTop="1">
      <c r="A7" s="57" t="s">
        <v>73</v>
      </c>
      <c r="B7" s="58">
        <f>SUM(B4:B6)</f>
        <v>0</v>
      </c>
      <c r="C7" s="131">
        <f>SUM(C4:C6)</f>
        <v>0</v>
      </c>
      <c r="E7" s="58">
        <f>SUM(E4:E6)</f>
        <v>0</v>
      </c>
      <c r="F7" s="131">
        <f>SUM(F4:F6)</f>
        <v>0</v>
      </c>
      <c r="H7" s="58">
        <f>SUM(H4:H6)</f>
        <v>0</v>
      </c>
      <c r="I7" s="131">
        <f>SUM(I4:I6)</f>
        <v>0</v>
      </c>
      <c r="K7" s="58">
        <f>E7*B9</f>
        <v>0</v>
      </c>
      <c r="L7" s="57">
        <f>H7*B9</f>
        <v>0</v>
      </c>
      <c r="M7" s="71">
        <f>(E7+H7)*B10</f>
        <v>0</v>
      </c>
      <c r="O7" s="71" t="s">
        <v>94</v>
      </c>
    </row>
    <row r="9" spans="1:15">
      <c r="A9" s="57" t="s">
        <v>26</v>
      </c>
      <c r="B9" s="58">
        <v>0.3</v>
      </c>
    </row>
    <row r="10" spans="1:15">
      <c r="A10" s="57" t="s">
        <v>71</v>
      </c>
      <c r="B10" s="58">
        <v>0.3</v>
      </c>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8.xml><?xml version="1.0" encoding="utf-8"?>
<worksheet xmlns="http://schemas.openxmlformats.org/spreadsheetml/2006/main" xmlns:r="http://schemas.openxmlformats.org/officeDocument/2006/relationships">
  <sheetPr codeName="Sheet8"/>
  <dimension ref="A1:O16"/>
  <sheetViews>
    <sheetView workbookViewId="0">
      <selection activeCell="A4" sqref="A4:IV6"/>
    </sheetView>
  </sheetViews>
  <sheetFormatPr defaultColWidth="4" defaultRowHeight="14.25"/>
  <cols>
    <col min="1" max="1" width="49.28515625" style="57" bestFit="1"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59"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5.5703125" style="57" bestFit="1" customWidth="1"/>
    <col min="13" max="13" width="6.7109375" style="71" bestFit="1" customWidth="1"/>
    <col min="14" max="14" width="7.5703125" style="60" bestFit="1" customWidth="1"/>
    <col min="15" max="15" width="77.7109375" style="71" bestFit="1" customWidth="1"/>
    <col min="16" max="16384" width="4" style="133"/>
  </cols>
  <sheetData>
    <row r="1" spans="1:15" s="38" customFormat="1" ht="15">
      <c r="A1" s="36" t="s">
        <v>3</v>
      </c>
      <c r="B1" s="179" t="s">
        <v>4</v>
      </c>
      <c r="C1" s="180"/>
      <c r="D1" s="181"/>
      <c r="E1" s="179" t="s">
        <v>5</v>
      </c>
      <c r="F1" s="180"/>
      <c r="G1" s="181"/>
      <c r="H1" s="179" t="s">
        <v>6</v>
      </c>
      <c r="I1" s="180"/>
      <c r="J1" s="181"/>
      <c r="K1" s="179" t="s">
        <v>69</v>
      </c>
      <c r="L1" s="181"/>
      <c r="M1" s="40" t="s">
        <v>70</v>
      </c>
      <c r="N1" s="39"/>
      <c r="O1" s="65"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39"/>
      <c r="O2" s="65"/>
    </row>
    <row r="3" spans="1:15" s="8" customFormat="1" ht="15">
      <c r="A3" s="44" t="str">
        <f ca="1">Summary!A1</f>
        <v>Status as of 10.24.13</v>
      </c>
      <c r="B3" s="43"/>
      <c r="D3" s="44"/>
      <c r="E3" s="43"/>
      <c r="G3" s="44"/>
      <c r="H3" s="43"/>
      <c r="J3" s="44"/>
      <c r="K3" s="43"/>
      <c r="L3" s="44"/>
      <c r="M3" s="46"/>
      <c r="N3" s="45"/>
      <c r="O3" s="66"/>
    </row>
    <row r="4" spans="1:15" s="22" customFormat="1" ht="15">
      <c r="A4" s="17"/>
      <c r="B4" s="18"/>
      <c r="C4" s="48"/>
      <c r="D4" s="17"/>
      <c r="E4" s="18"/>
      <c r="F4" s="48"/>
      <c r="G4" s="17"/>
      <c r="H4" s="18"/>
      <c r="I4" s="48"/>
      <c r="J4" s="17"/>
      <c r="K4" s="18"/>
      <c r="L4" s="17"/>
      <c r="M4" s="21"/>
      <c r="N4" s="19"/>
      <c r="O4" s="21"/>
    </row>
    <row r="5" spans="1:15" s="22" customFormat="1" ht="15">
      <c r="A5" s="17"/>
      <c r="B5" s="18"/>
      <c r="C5" s="48"/>
      <c r="D5" s="17"/>
      <c r="E5" s="18"/>
      <c r="F5" s="48"/>
      <c r="G5" s="17"/>
      <c r="H5" s="18"/>
      <c r="I5" s="48"/>
      <c r="J5" s="17"/>
      <c r="K5" s="18"/>
      <c r="L5" s="17"/>
      <c r="M5" s="21"/>
      <c r="N5" s="19"/>
      <c r="O5" s="21"/>
    </row>
    <row r="6" spans="1:15" s="22" customFormat="1" ht="15">
      <c r="A6" s="17"/>
      <c r="B6" s="18"/>
      <c r="C6" s="48"/>
      <c r="D6" s="17"/>
      <c r="E6" s="18"/>
      <c r="F6" s="48"/>
      <c r="G6" s="17"/>
      <c r="H6" s="18"/>
      <c r="I6" s="48"/>
      <c r="J6" s="17"/>
      <c r="K6" s="18"/>
      <c r="L6" s="17"/>
      <c r="M6" s="21"/>
      <c r="N6" s="19"/>
      <c r="O6" s="21"/>
    </row>
    <row r="7" spans="1:15" s="22" customFormat="1" ht="15">
      <c r="A7" s="17"/>
      <c r="B7" s="18"/>
      <c r="C7" s="48"/>
      <c r="D7" s="17"/>
      <c r="E7" s="18"/>
      <c r="F7" s="48"/>
      <c r="G7" s="17"/>
      <c r="H7" s="18"/>
      <c r="I7" s="48"/>
      <c r="J7" s="17"/>
      <c r="K7" s="18"/>
      <c r="L7" s="17"/>
      <c r="M7" s="21"/>
      <c r="N7" s="19"/>
      <c r="O7" s="21"/>
    </row>
    <row r="8" spans="1:15" s="55" customFormat="1" ht="15.75" thickBot="1">
      <c r="A8" s="50"/>
      <c r="B8" s="51"/>
      <c r="C8" s="52"/>
      <c r="D8" s="50"/>
      <c r="E8" s="51"/>
      <c r="F8" s="52"/>
      <c r="G8" s="50"/>
      <c r="H8" s="51"/>
      <c r="I8" s="52"/>
      <c r="J8" s="50"/>
      <c r="K8" s="51"/>
      <c r="L8" s="50"/>
      <c r="M8" s="138"/>
      <c r="N8" s="53"/>
      <c r="O8" s="138"/>
    </row>
    <row r="9" spans="1:15" ht="15.75" thickTop="1">
      <c r="A9" s="57" t="s">
        <v>73</v>
      </c>
      <c r="B9" s="58">
        <f>SUM(B4:B8)</f>
        <v>0</v>
      </c>
      <c r="C9" s="131">
        <f>SUM(C4:C8)</f>
        <v>0</v>
      </c>
      <c r="E9" s="58">
        <f>SUM(E4:E8)</f>
        <v>0</v>
      </c>
      <c r="F9" s="131">
        <f>SUM(F4:F8)</f>
        <v>0</v>
      </c>
      <c r="H9" s="58">
        <f>SUM(H4:H8)</f>
        <v>0</v>
      </c>
      <c r="I9" s="131">
        <f>SUM(I4:I8)</f>
        <v>0</v>
      </c>
      <c r="K9" s="58">
        <f>E9*B11</f>
        <v>0</v>
      </c>
      <c r="L9" s="57">
        <f>H9*B11</f>
        <v>0</v>
      </c>
      <c r="M9" s="71">
        <f>(E9+H9)*B12</f>
        <v>0</v>
      </c>
      <c r="O9" s="71" t="s">
        <v>94</v>
      </c>
    </row>
    <row r="11" spans="1:15">
      <c r="A11" s="57" t="s">
        <v>26</v>
      </c>
      <c r="B11" s="58">
        <v>0.3</v>
      </c>
    </row>
    <row r="12" spans="1:15">
      <c r="A12" s="57" t="s">
        <v>71</v>
      </c>
      <c r="B12" s="58">
        <v>0.3</v>
      </c>
    </row>
    <row r="16" spans="1:15">
      <c r="B16" s="58">
        <v>17.7</v>
      </c>
      <c r="E16" s="58">
        <v>23.6</v>
      </c>
      <c r="H16" s="58">
        <v>30.5</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9.xml><?xml version="1.0" encoding="utf-8"?>
<worksheet xmlns="http://schemas.openxmlformats.org/spreadsheetml/2006/main" xmlns:r="http://schemas.openxmlformats.org/officeDocument/2006/relationships">
  <sheetPr codeName="Sheet9"/>
  <dimension ref="A1:O38"/>
  <sheetViews>
    <sheetView zoomScale="90" zoomScaleNormal="90" workbookViewId="0">
      <selection activeCell="A29" sqref="A29:IV29"/>
    </sheetView>
  </sheetViews>
  <sheetFormatPr defaultRowHeight="15"/>
  <cols>
    <col min="1" max="1" width="101.42578125" style="57" customWidth="1"/>
    <col min="2" max="2" width="5.85546875" style="58" bestFit="1" customWidth="1"/>
    <col min="3" max="3" width="5.5703125" style="59" bestFit="1" customWidth="1"/>
    <col min="4" max="4" width="6.28515625" style="57" bestFit="1" customWidth="1"/>
    <col min="5" max="5" width="5.85546875" style="58" bestFit="1" customWidth="1"/>
    <col min="6" max="6" width="5.5703125" style="131" bestFit="1" customWidth="1"/>
    <col min="7" max="7" width="6.28515625" style="57" bestFit="1" customWidth="1"/>
    <col min="8" max="8" width="5.85546875" style="58" bestFit="1" customWidth="1"/>
    <col min="9" max="9" width="5.5703125" style="59" bestFit="1" customWidth="1"/>
    <col min="10" max="10" width="6.28515625" style="57" bestFit="1" customWidth="1"/>
    <col min="11" max="11" width="8" style="58" bestFit="1" customWidth="1"/>
    <col min="12" max="12" width="3.140625" style="57" bestFit="1" customWidth="1"/>
    <col min="13" max="13" width="6.7109375" style="60" bestFit="1" customWidth="1"/>
    <col min="14" max="14" width="2.7109375" style="61" bestFit="1" customWidth="1"/>
    <col min="15" max="15" width="77.7109375" style="71" bestFit="1" customWidth="1"/>
    <col min="16" max="16384" width="9.140625" style="59"/>
  </cols>
  <sheetData>
    <row r="1" spans="1:15" s="38" customFormat="1">
      <c r="A1" s="36" t="s">
        <v>3</v>
      </c>
      <c r="B1" s="179" t="s">
        <v>4</v>
      </c>
      <c r="C1" s="180"/>
      <c r="D1" s="181"/>
      <c r="E1" s="179" t="s">
        <v>5</v>
      </c>
      <c r="F1" s="180"/>
      <c r="G1" s="181"/>
      <c r="H1" s="179" t="s">
        <v>6</v>
      </c>
      <c r="I1" s="180"/>
      <c r="J1" s="181"/>
      <c r="K1" s="179" t="s">
        <v>69</v>
      </c>
      <c r="L1" s="181"/>
      <c r="M1" s="39" t="s">
        <v>70</v>
      </c>
      <c r="N1" s="40"/>
      <c r="O1" s="65" t="s">
        <v>65</v>
      </c>
    </row>
    <row r="2" spans="1:15" s="38" customFormat="1">
      <c r="A2" s="36"/>
      <c r="B2" s="37" t="s">
        <v>67</v>
      </c>
      <c r="C2" s="38" t="s">
        <v>68</v>
      </c>
      <c r="D2" s="36" t="s">
        <v>66</v>
      </c>
      <c r="E2" s="37" t="s">
        <v>67</v>
      </c>
      <c r="F2" s="38" t="s">
        <v>68</v>
      </c>
      <c r="G2" s="36" t="s">
        <v>66</v>
      </c>
      <c r="H2" s="37" t="s">
        <v>67</v>
      </c>
      <c r="I2" s="38" t="s">
        <v>68</v>
      </c>
      <c r="J2" s="36" t="s">
        <v>66</v>
      </c>
      <c r="K2" s="37" t="s">
        <v>5</v>
      </c>
      <c r="L2" s="36" t="s">
        <v>6</v>
      </c>
      <c r="M2" s="39"/>
      <c r="N2" s="40"/>
      <c r="O2" s="65"/>
    </row>
    <row r="3" spans="1:15" s="8" customFormat="1">
      <c r="A3" s="44" t="str">
        <f ca="1">Summary!A1</f>
        <v>Status as of 10.24.13</v>
      </c>
      <c r="B3" s="43"/>
      <c r="C3" s="154"/>
      <c r="D3" s="44"/>
      <c r="E3" s="43"/>
      <c r="F3" s="154"/>
      <c r="G3" s="44"/>
      <c r="H3" s="43"/>
      <c r="J3" s="44"/>
      <c r="K3" s="43"/>
      <c r="L3" s="44"/>
      <c r="M3" s="45"/>
      <c r="N3" s="46"/>
      <c r="O3" s="66"/>
    </row>
    <row r="4" spans="1:15" s="113" customFormat="1">
      <c r="A4" s="112"/>
      <c r="B4" s="144"/>
      <c r="C4" s="130"/>
      <c r="D4" s="112"/>
      <c r="E4" s="144"/>
      <c r="F4" s="130"/>
      <c r="G4" s="112"/>
      <c r="H4" s="144"/>
      <c r="I4" s="130"/>
      <c r="J4" s="112"/>
      <c r="K4" s="144"/>
      <c r="L4" s="112"/>
      <c r="M4" s="145"/>
      <c r="N4" s="115"/>
      <c r="O4" s="146"/>
    </row>
    <row r="5" spans="1:15" s="22" customFormat="1">
      <c r="A5" s="17" t="s">
        <v>30</v>
      </c>
      <c r="B5" s="18">
        <v>1.5</v>
      </c>
      <c r="C5" s="48">
        <v>1.5</v>
      </c>
      <c r="D5" s="17"/>
      <c r="E5" s="18">
        <v>1</v>
      </c>
      <c r="F5" s="48">
        <v>1</v>
      </c>
      <c r="G5" s="17"/>
      <c r="H5" s="18">
        <v>1</v>
      </c>
      <c r="I5" s="48">
        <v>1</v>
      </c>
      <c r="J5" s="17"/>
      <c r="K5" s="18"/>
      <c r="L5" s="17"/>
      <c r="M5" s="19"/>
      <c r="N5" s="20"/>
      <c r="O5" s="21"/>
    </row>
    <row r="6" spans="1:15" s="22" customFormat="1">
      <c r="A6" s="17" t="s">
        <v>31</v>
      </c>
      <c r="B6" s="18">
        <v>0</v>
      </c>
      <c r="C6" s="48">
        <v>0</v>
      </c>
      <c r="D6" s="17"/>
      <c r="E6" s="18">
        <v>0</v>
      </c>
      <c r="F6" s="48">
        <v>0</v>
      </c>
      <c r="G6" s="17"/>
      <c r="H6" s="18">
        <v>0</v>
      </c>
      <c r="I6" s="48">
        <v>0</v>
      </c>
      <c r="J6" s="17"/>
      <c r="K6" s="18"/>
      <c r="L6" s="17"/>
      <c r="M6" s="19"/>
      <c r="N6" s="20"/>
      <c r="O6" s="21" t="s">
        <v>157</v>
      </c>
    </row>
    <row r="7" spans="1:15" s="22" customFormat="1">
      <c r="A7" s="17" t="s">
        <v>92</v>
      </c>
      <c r="B7" s="18">
        <v>4</v>
      </c>
      <c r="C7" s="48">
        <v>0</v>
      </c>
      <c r="D7" s="17" t="s">
        <v>82</v>
      </c>
      <c r="E7" s="18">
        <v>5</v>
      </c>
      <c r="F7" s="48">
        <v>0.1</v>
      </c>
      <c r="G7" s="17" t="s">
        <v>76</v>
      </c>
      <c r="H7" s="18"/>
      <c r="I7" s="48"/>
      <c r="J7" s="17"/>
      <c r="K7" s="18"/>
      <c r="L7" s="17"/>
      <c r="M7" s="19"/>
      <c r="N7" s="20" t="s">
        <v>93</v>
      </c>
      <c r="O7" s="21"/>
    </row>
    <row r="8" spans="1:15" s="22" customFormat="1">
      <c r="A8" s="17" t="s">
        <v>99</v>
      </c>
      <c r="B8" s="18">
        <v>6</v>
      </c>
      <c r="C8" s="48">
        <v>6</v>
      </c>
      <c r="D8" s="17"/>
      <c r="E8" s="18">
        <v>14</v>
      </c>
      <c r="F8" s="48">
        <v>5</v>
      </c>
      <c r="G8" s="17"/>
      <c r="H8" s="18">
        <v>3</v>
      </c>
      <c r="I8" s="48">
        <v>3</v>
      </c>
      <c r="J8" s="17"/>
      <c r="K8" s="18"/>
      <c r="L8" s="17"/>
      <c r="M8" s="19"/>
      <c r="N8" s="20" t="s">
        <v>93</v>
      </c>
      <c r="O8" s="21" t="s">
        <v>153</v>
      </c>
    </row>
    <row r="9" spans="1:15" s="22" customFormat="1">
      <c r="A9" s="17" t="s">
        <v>19</v>
      </c>
      <c r="B9" s="18">
        <v>8</v>
      </c>
      <c r="C9" s="48">
        <v>8</v>
      </c>
      <c r="D9" s="17"/>
      <c r="E9" s="18">
        <v>5</v>
      </c>
      <c r="F9" s="48">
        <v>3</v>
      </c>
      <c r="G9" s="17"/>
      <c r="H9" s="18">
        <v>5</v>
      </c>
      <c r="I9" s="48">
        <v>2.5</v>
      </c>
      <c r="J9" s="17"/>
      <c r="K9" s="18"/>
      <c r="L9" s="17"/>
      <c r="M9" s="21"/>
      <c r="N9" s="19" t="s">
        <v>93</v>
      </c>
      <c r="O9" s="67" t="s">
        <v>36</v>
      </c>
    </row>
    <row r="10" spans="1:15" s="22" customFormat="1">
      <c r="A10" s="17" t="s">
        <v>123</v>
      </c>
      <c r="B10" s="18"/>
      <c r="C10" s="48"/>
      <c r="D10" s="17"/>
      <c r="E10" s="18">
        <v>2</v>
      </c>
      <c r="F10" s="48">
        <v>0</v>
      </c>
      <c r="G10" s="17" t="s">
        <v>77</v>
      </c>
      <c r="H10" s="18"/>
      <c r="I10" s="48"/>
      <c r="J10" s="17"/>
      <c r="K10" s="18"/>
      <c r="L10" s="17"/>
      <c r="M10" s="21"/>
      <c r="N10" s="19"/>
      <c r="O10" s="67" t="s">
        <v>144</v>
      </c>
    </row>
    <row r="11" spans="1:15" s="22" customFormat="1">
      <c r="A11" s="17" t="s">
        <v>126</v>
      </c>
      <c r="B11" s="18"/>
      <c r="C11" s="48"/>
      <c r="D11" s="17"/>
      <c r="E11" s="18">
        <v>1</v>
      </c>
      <c r="F11" s="48">
        <v>0</v>
      </c>
      <c r="G11" s="17" t="s">
        <v>79</v>
      </c>
      <c r="H11" s="18"/>
      <c r="I11" s="48"/>
      <c r="J11" s="17"/>
      <c r="K11" s="18"/>
      <c r="L11" s="17"/>
      <c r="M11" s="21"/>
      <c r="N11" s="19"/>
      <c r="O11" s="67" t="s">
        <v>127</v>
      </c>
    </row>
    <row r="12" spans="1:15" s="22" customFormat="1" ht="43.5">
      <c r="A12" s="17" t="s">
        <v>150</v>
      </c>
      <c r="B12" s="18"/>
      <c r="C12" s="48"/>
      <c r="D12" s="17"/>
      <c r="E12" s="18">
        <v>4</v>
      </c>
      <c r="F12" s="48">
        <v>2</v>
      </c>
      <c r="G12" s="17" t="s">
        <v>116</v>
      </c>
      <c r="H12" s="18"/>
      <c r="I12" s="48"/>
      <c r="J12" s="17"/>
      <c r="K12" s="18"/>
      <c r="L12" s="17"/>
      <c r="M12" s="21"/>
      <c r="N12" s="19"/>
      <c r="O12" s="67" t="s">
        <v>158</v>
      </c>
    </row>
    <row r="13" spans="1:15" s="22" customFormat="1">
      <c r="A13" s="17" t="s">
        <v>124</v>
      </c>
      <c r="B13" s="18"/>
      <c r="C13" s="48"/>
      <c r="D13" s="17"/>
      <c r="E13" s="18"/>
      <c r="F13" s="48"/>
      <c r="G13" s="17"/>
      <c r="H13" s="18">
        <v>3</v>
      </c>
      <c r="I13" s="48">
        <v>1</v>
      </c>
      <c r="J13" s="17"/>
      <c r="K13" s="18"/>
      <c r="L13" s="17"/>
      <c r="M13" s="21"/>
      <c r="N13" s="19"/>
      <c r="O13" s="67"/>
    </row>
    <row r="14" spans="1:15" s="22" customFormat="1">
      <c r="A14" s="17" t="s">
        <v>125</v>
      </c>
      <c r="B14" s="18"/>
      <c r="C14" s="48"/>
      <c r="D14" s="17"/>
      <c r="E14" s="18"/>
      <c r="F14" s="48"/>
      <c r="G14" s="17"/>
      <c r="H14" s="18">
        <v>3</v>
      </c>
      <c r="I14" s="48">
        <v>0</v>
      </c>
      <c r="J14" s="17"/>
      <c r="K14" s="18"/>
      <c r="L14" s="17"/>
      <c r="M14" s="21"/>
      <c r="N14" s="19"/>
      <c r="O14" s="67"/>
    </row>
    <row r="15" spans="1:15" s="22" customFormat="1">
      <c r="A15" s="150" t="s">
        <v>128</v>
      </c>
      <c r="B15" s="18"/>
      <c r="C15" s="48"/>
      <c r="D15" s="17"/>
      <c r="E15" s="18"/>
      <c r="F15" s="152"/>
      <c r="G15" s="21"/>
      <c r="H15" s="150">
        <v>3</v>
      </c>
      <c r="I15" s="152">
        <v>0</v>
      </c>
      <c r="J15" s="17"/>
      <c r="K15" s="18"/>
      <c r="L15" s="17"/>
      <c r="M15" s="21"/>
      <c r="N15" s="19"/>
      <c r="O15" s="67"/>
    </row>
    <row r="16" spans="1:15" s="22" customFormat="1">
      <c r="A16" s="150" t="s">
        <v>129</v>
      </c>
      <c r="B16" s="18"/>
      <c r="C16" s="48"/>
      <c r="D16" s="17"/>
      <c r="E16" s="151"/>
      <c r="F16" s="153"/>
      <c r="G16" s="21"/>
      <c r="H16" s="151"/>
      <c r="I16" s="153"/>
      <c r="J16" s="17"/>
      <c r="K16" s="18"/>
      <c r="L16" s="17"/>
      <c r="M16" s="21"/>
      <c r="N16" s="19"/>
      <c r="O16" s="67"/>
    </row>
    <row r="17" spans="1:15" s="22" customFormat="1">
      <c r="A17" s="150" t="s">
        <v>130</v>
      </c>
      <c r="B17" s="18"/>
      <c r="C17" s="48"/>
      <c r="D17" s="17"/>
      <c r="E17" s="151"/>
      <c r="F17" s="153"/>
      <c r="G17" s="21"/>
      <c r="H17" s="151">
        <v>0.1</v>
      </c>
      <c r="I17" s="153">
        <v>0.1</v>
      </c>
      <c r="J17" s="17"/>
      <c r="K17" s="18"/>
      <c r="L17" s="17"/>
      <c r="M17" s="21"/>
      <c r="N17" s="19"/>
      <c r="O17" s="67"/>
    </row>
    <row r="18" spans="1:15" s="22" customFormat="1">
      <c r="A18" s="150" t="s">
        <v>131</v>
      </c>
      <c r="B18" s="18"/>
      <c r="C18" s="48"/>
      <c r="D18" s="17"/>
      <c r="E18" s="151"/>
      <c r="F18" s="153"/>
      <c r="G18" s="21"/>
      <c r="H18" s="151">
        <v>0.3</v>
      </c>
      <c r="I18" s="153">
        <v>0</v>
      </c>
      <c r="J18" s="17"/>
      <c r="K18" s="18"/>
      <c r="L18" s="17"/>
      <c r="M18" s="21"/>
      <c r="N18" s="19"/>
      <c r="O18" s="67"/>
    </row>
    <row r="19" spans="1:15" s="22" customFormat="1">
      <c r="A19" s="150" t="s">
        <v>132</v>
      </c>
      <c r="B19" s="18"/>
      <c r="C19" s="48"/>
      <c r="D19" s="17"/>
      <c r="E19" s="151">
        <v>0.4</v>
      </c>
      <c r="F19" s="153">
        <v>0.4</v>
      </c>
      <c r="G19" s="21"/>
      <c r="H19" s="151">
        <v>1</v>
      </c>
      <c r="I19" s="153">
        <v>1</v>
      </c>
      <c r="J19" s="17"/>
      <c r="K19" s="18"/>
      <c r="L19" s="17"/>
      <c r="M19" s="21"/>
      <c r="N19" s="19"/>
      <c r="O19" s="67"/>
    </row>
    <row r="20" spans="1:15" s="22" customFormat="1">
      <c r="A20" s="150" t="s">
        <v>133</v>
      </c>
      <c r="B20" s="18"/>
      <c r="C20" s="48"/>
      <c r="D20" s="17"/>
      <c r="E20" s="151"/>
      <c r="F20" s="153"/>
      <c r="G20" s="21"/>
      <c r="H20" s="151">
        <v>1</v>
      </c>
      <c r="I20" s="153">
        <v>0</v>
      </c>
      <c r="J20" s="17"/>
      <c r="K20" s="18"/>
      <c r="L20" s="17"/>
      <c r="M20" s="21"/>
      <c r="N20" s="19"/>
      <c r="O20" s="67"/>
    </row>
    <row r="21" spans="1:15" s="22" customFormat="1">
      <c r="A21" s="150" t="s">
        <v>134</v>
      </c>
      <c r="B21" s="18"/>
      <c r="C21" s="48"/>
      <c r="D21" s="17"/>
      <c r="E21" s="151"/>
      <c r="F21" s="153"/>
      <c r="G21" s="21"/>
      <c r="H21" s="151">
        <v>1.5</v>
      </c>
      <c r="I21" s="153">
        <v>0</v>
      </c>
      <c r="J21" s="17"/>
      <c r="K21" s="18"/>
      <c r="L21" s="17"/>
      <c r="M21" s="21"/>
      <c r="N21" s="19"/>
      <c r="O21" s="67"/>
    </row>
    <row r="22" spans="1:15" s="22" customFormat="1">
      <c r="A22" s="150" t="s">
        <v>135</v>
      </c>
      <c r="B22" s="18"/>
      <c r="C22" s="48"/>
      <c r="D22" s="17"/>
      <c r="E22" s="151"/>
      <c r="F22" s="153"/>
      <c r="G22" s="21"/>
      <c r="H22" s="151"/>
      <c r="I22" s="153">
        <v>0</v>
      </c>
      <c r="J22" s="17"/>
      <c r="K22" s="18"/>
      <c r="L22" s="17"/>
      <c r="M22" s="21"/>
      <c r="N22" s="19"/>
      <c r="O22" s="67"/>
    </row>
    <row r="23" spans="1:15" s="22" customFormat="1">
      <c r="A23" s="150" t="s">
        <v>136</v>
      </c>
      <c r="B23" s="18"/>
      <c r="C23" s="48"/>
      <c r="D23" s="17"/>
      <c r="E23" s="151">
        <v>0.5</v>
      </c>
      <c r="F23" s="153">
        <v>0.5</v>
      </c>
      <c r="G23" s="21"/>
      <c r="H23" s="151">
        <v>1.5</v>
      </c>
      <c r="I23" s="153">
        <v>0</v>
      </c>
      <c r="J23" s="17"/>
      <c r="K23" s="18"/>
      <c r="L23" s="17"/>
      <c r="M23" s="21"/>
      <c r="N23" s="19"/>
      <c r="O23" s="67"/>
    </row>
    <row r="24" spans="1:15" s="22" customFormat="1">
      <c r="A24" s="150" t="s">
        <v>137</v>
      </c>
      <c r="B24" s="18"/>
      <c r="C24" s="48"/>
      <c r="D24" s="17"/>
      <c r="E24" s="151"/>
      <c r="F24" s="153"/>
      <c r="G24" s="21"/>
      <c r="H24" s="151">
        <v>1</v>
      </c>
      <c r="I24" s="153">
        <v>1</v>
      </c>
      <c r="J24" s="17"/>
      <c r="K24" s="18"/>
      <c r="L24" s="17"/>
      <c r="M24" s="21"/>
      <c r="N24" s="19"/>
      <c r="O24" s="67"/>
    </row>
    <row r="25" spans="1:15" s="22" customFormat="1">
      <c r="A25" s="150" t="s">
        <v>138</v>
      </c>
      <c r="B25" s="18"/>
      <c r="C25" s="48"/>
      <c r="D25" s="17"/>
      <c r="E25" s="151"/>
      <c r="F25" s="153"/>
      <c r="G25" s="21"/>
      <c r="H25" s="151">
        <v>0.3</v>
      </c>
      <c r="I25" s="153">
        <v>0.3</v>
      </c>
      <c r="J25" s="17"/>
      <c r="K25" s="18"/>
      <c r="L25" s="17"/>
      <c r="M25" s="21"/>
      <c r="N25" s="19"/>
      <c r="O25" s="67"/>
    </row>
    <row r="26" spans="1:15" s="22" customFormat="1">
      <c r="A26" s="150" t="s">
        <v>139</v>
      </c>
      <c r="B26" s="18"/>
      <c r="C26" s="48"/>
      <c r="D26" s="17"/>
      <c r="E26" s="151"/>
      <c r="F26" s="153"/>
      <c r="G26" s="21"/>
      <c r="H26" s="151">
        <v>2</v>
      </c>
      <c r="I26" s="153">
        <v>2</v>
      </c>
      <c r="J26" s="17"/>
      <c r="K26" s="18"/>
      <c r="L26" s="17"/>
      <c r="M26" s="21"/>
      <c r="N26" s="19"/>
      <c r="O26" s="67"/>
    </row>
    <row r="27" spans="1:15" s="22" customFormat="1">
      <c r="A27" s="150" t="s">
        <v>140</v>
      </c>
      <c r="B27" s="18"/>
      <c r="C27" s="48"/>
      <c r="D27" s="17"/>
      <c r="E27" s="151"/>
      <c r="F27" s="153"/>
      <c r="G27" s="21"/>
      <c r="H27" s="151">
        <v>0.4</v>
      </c>
      <c r="I27" s="153">
        <v>0.4</v>
      </c>
      <c r="J27" s="17"/>
      <c r="K27" s="18"/>
      <c r="L27" s="17"/>
      <c r="M27" s="21"/>
      <c r="N27" s="19"/>
      <c r="O27" s="67"/>
    </row>
    <row r="28" spans="1:15" s="22" customFormat="1">
      <c r="A28" s="150" t="s">
        <v>141</v>
      </c>
      <c r="B28" s="18"/>
      <c r="C28" s="48"/>
      <c r="D28" s="17"/>
      <c r="E28" s="151"/>
      <c r="F28" s="153"/>
      <c r="G28" s="21"/>
      <c r="H28" s="151">
        <v>0.4</v>
      </c>
      <c r="I28" s="153">
        <v>0.4</v>
      </c>
      <c r="J28" s="17"/>
      <c r="K28" s="18"/>
      <c r="L28" s="17"/>
      <c r="M28" s="21"/>
      <c r="N28" s="19"/>
      <c r="O28" s="67"/>
    </row>
    <row r="29" spans="1:15" s="22" customFormat="1">
      <c r="A29" s="150" t="s">
        <v>142</v>
      </c>
      <c r="B29" s="18"/>
      <c r="C29" s="48"/>
      <c r="D29" s="17"/>
      <c r="E29" s="151"/>
      <c r="F29" s="153"/>
      <c r="G29" s="21"/>
      <c r="H29" s="151">
        <v>0.5</v>
      </c>
      <c r="I29" s="153">
        <v>0.5</v>
      </c>
      <c r="J29" s="17"/>
      <c r="K29" s="18"/>
      <c r="L29" s="17"/>
      <c r="M29" s="21"/>
      <c r="N29" s="19"/>
      <c r="O29" s="67"/>
    </row>
    <row r="30" spans="1:15" s="22" customFormat="1">
      <c r="A30" s="150" t="s">
        <v>143</v>
      </c>
      <c r="B30" s="18"/>
      <c r="C30" s="48"/>
      <c r="D30" s="17"/>
      <c r="E30" s="151">
        <v>0.3</v>
      </c>
      <c r="F30" s="153">
        <v>0.3</v>
      </c>
      <c r="G30" s="21"/>
      <c r="H30" s="151">
        <v>3</v>
      </c>
      <c r="I30" s="153">
        <v>1.5</v>
      </c>
      <c r="J30" s="17"/>
      <c r="K30" s="18"/>
      <c r="L30" s="17"/>
      <c r="M30" s="21"/>
      <c r="N30" s="19"/>
      <c r="O30" s="67"/>
    </row>
    <row r="31" spans="1:15" s="22" customFormat="1">
      <c r="A31" s="17"/>
      <c r="B31" s="18"/>
      <c r="C31" s="48"/>
      <c r="D31" s="17"/>
      <c r="E31" s="18"/>
      <c r="F31" s="155"/>
      <c r="G31" s="112"/>
      <c r="H31" s="144"/>
      <c r="I31" s="130"/>
      <c r="J31" s="17"/>
      <c r="K31" s="18"/>
      <c r="L31" s="17"/>
      <c r="M31" s="21"/>
      <c r="N31" s="19"/>
      <c r="O31" s="67"/>
    </row>
    <row r="32" spans="1:15" s="22" customFormat="1">
      <c r="A32" s="17"/>
      <c r="B32" s="18"/>
      <c r="C32" s="48"/>
      <c r="D32" s="17"/>
      <c r="E32" s="18"/>
      <c r="F32" s="155"/>
      <c r="G32" s="17"/>
      <c r="H32" s="18"/>
      <c r="I32" s="48"/>
      <c r="J32" s="17"/>
      <c r="K32" s="18"/>
      <c r="L32" s="17"/>
      <c r="M32" s="21"/>
      <c r="N32" s="19"/>
      <c r="O32" s="67"/>
    </row>
    <row r="33" spans="1:15" s="22" customFormat="1">
      <c r="A33" s="17"/>
      <c r="B33" s="18"/>
      <c r="C33" s="48"/>
      <c r="D33" s="17"/>
      <c r="E33" s="18"/>
      <c r="F33" s="48"/>
      <c r="G33" s="17"/>
      <c r="H33" s="18"/>
      <c r="I33" s="48"/>
      <c r="J33" s="17"/>
      <c r="K33" s="18"/>
      <c r="L33" s="17"/>
      <c r="M33" s="21"/>
      <c r="N33" s="19"/>
      <c r="O33" s="67"/>
    </row>
    <row r="34" spans="1:15" s="30" customFormat="1" ht="15.75" thickBot="1">
      <c r="A34" s="28"/>
      <c r="B34" s="29"/>
      <c r="C34" s="135"/>
      <c r="D34" s="28"/>
      <c r="E34" s="29"/>
      <c r="F34" s="135"/>
      <c r="G34" s="28"/>
      <c r="H34" s="29"/>
      <c r="I34" s="135"/>
      <c r="J34" s="28"/>
      <c r="K34" s="29"/>
      <c r="L34" s="28"/>
      <c r="M34" s="142"/>
      <c r="N34" s="143"/>
      <c r="O34" s="31"/>
    </row>
    <row r="35" spans="1:15" ht="15.75" thickTop="1">
      <c r="A35" s="57" t="s">
        <v>73</v>
      </c>
      <c r="B35" s="58">
        <f>SUM(B4:B34)</f>
        <v>19.5</v>
      </c>
      <c r="C35" s="131">
        <f>SUM(C4:C34)</f>
        <v>15.5</v>
      </c>
      <c r="E35" s="58">
        <f>SUM(E4:E34)</f>
        <v>33.199999999999996</v>
      </c>
      <c r="F35" s="131">
        <f>SUM(F4:F34)</f>
        <v>12.3</v>
      </c>
      <c r="H35" s="58">
        <f>SUM(H4:H34)</f>
        <v>31</v>
      </c>
      <c r="I35" s="131">
        <f>SUM(I4:I34)</f>
        <v>14.700000000000001</v>
      </c>
      <c r="K35" s="58">
        <f>E35*B37</f>
        <v>9.9599999999999991</v>
      </c>
      <c r="L35" s="57">
        <f>H35*B37</f>
        <v>9.2999999999999989</v>
      </c>
      <c r="M35" s="60">
        <f>(E35+H35)*B38</f>
        <v>19.259999999999994</v>
      </c>
      <c r="O35" s="71" t="s">
        <v>94</v>
      </c>
    </row>
    <row r="37" spans="1:15">
      <c r="A37" s="57" t="s">
        <v>26</v>
      </c>
      <c r="B37" s="58">
        <v>0.3</v>
      </c>
    </row>
    <row r="38" spans="1:15">
      <c r="A38" s="57" t="s">
        <v>71</v>
      </c>
      <c r="B38" s="58">
        <v>0.3</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10.xml><?xml version="1.0" encoding="utf-8"?>
<worksheet xmlns="http://schemas.openxmlformats.org/spreadsheetml/2006/main" xmlns:r="http://schemas.openxmlformats.org/officeDocument/2006/relationships">
  <sheetPr codeName="Sheet10"/>
  <dimension ref="A1:O38"/>
  <sheetViews>
    <sheetView workbookViewId="0">
      <selection activeCell="A9" sqref="A9"/>
    </sheetView>
  </sheetViews>
  <sheetFormatPr defaultRowHeight="14.25"/>
  <cols>
    <col min="1" max="1" width="29.28515625" style="89" bestFit="1" customWidth="1"/>
    <col min="2" max="2" width="5.85546875" style="25" bestFit="1" customWidth="1"/>
    <col min="3" max="3" width="5.5703125" style="27" bestFit="1" customWidth="1"/>
    <col min="4" max="4" width="6.28515625" style="24" bestFit="1" customWidth="1"/>
    <col min="5" max="5" width="5.85546875" style="25" bestFit="1" customWidth="1"/>
    <col min="6" max="6" width="5.5703125" style="27" bestFit="1" customWidth="1"/>
    <col min="7" max="7" width="6.28515625" style="24" bestFit="1" customWidth="1"/>
    <col min="8" max="8" width="5.85546875" style="25" bestFit="1" customWidth="1"/>
    <col min="9" max="9" width="5.5703125" style="27" bestFit="1" customWidth="1"/>
    <col min="10" max="10" width="6.28515625" style="24" bestFit="1" customWidth="1"/>
    <col min="11" max="11" width="8" style="25" bestFit="1" customWidth="1"/>
    <col min="12" max="12" width="4.42578125" style="24" bestFit="1" customWidth="1"/>
    <col min="13" max="13" width="4.42578125" style="26" bestFit="1" customWidth="1"/>
    <col min="14" max="14" width="2.7109375" style="32" bestFit="1" customWidth="1"/>
    <col min="15" max="15" width="102" style="26" bestFit="1" customWidth="1"/>
    <col min="16" max="16384" width="9.140625" style="33"/>
  </cols>
  <sheetData>
    <row r="1" spans="1:15" s="4" customFormat="1" ht="15">
      <c r="A1" s="78" t="s">
        <v>3</v>
      </c>
      <c r="B1" s="182" t="s">
        <v>4</v>
      </c>
      <c r="C1" s="183"/>
      <c r="D1" s="184"/>
      <c r="E1" s="182" t="s">
        <v>5</v>
      </c>
      <c r="F1" s="183"/>
      <c r="G1" s="184"/>
      <c r="H1" s="182" t="s">
        <v>6</v>
      </c>
      <c r="I1" s="183"/>
      <c r="J1" s="184"/>
      <c r="K1" s="182" t="s">
        <v>69</v>
      </c>
      <c r="L1" s="184"/>
      <c r="M1" s="2" t="s">
        <v>70</v>
      </c>
      <c r="N1" s="2"/>
      <c r="O1" s="3" t="s">
        <v>65</v>
      </c>
    </row>
    <row r="2" spans="1:15" s="4" customFormat="1" ht="15">
      <c r="A2" s="78"/>
      <c r="B2" s="5" t="s">
        <v>67</v>
      </c>
      <c r="C2" s="4" t="s">
        <v>68</v>
      </c>
      <c r="D2" s="1" t="s">
        <v>66</v>
      </c>
      <c r="E2" s="5" t="s">
        <v>67</v>
      </c>
      <c r="F2" s="4" t="s">
        <v>68</v>
      </c>
      <c r="G2" s="1" t="s">
        <v>66</v>
      </c>
      <c r="H2" s="5" t="s">
        <v>67</v>
      </c>
      <c r="I2" s="4" t="s">
        <v>68</v>
      </c>
      <c r="J2" s="1" t="s">
        <v>66</v>
      </c>
      <c r="K2" s="5" t="s">
        <v>5</v>
      </c>
      <c r="L2" s="1" t="s">
        <v>6</v>
      </c>
      <c r="M2" s="2"/>
      <c r="N2" s="2"/>
      <c r="O2" s="3"/>
    </row>
    <row r="3" spans="1:15" s="11" customFormat="1" ht="15">
      <c r="A3" s="79" t="str">
        <f ca="1">Summary!A1</f>
        <v>Status as of 10.24.13</v>
      </c>
      <c r="B3" s="7"/>
      <c r="C3" s="8"/>
      <c r="D3" s="44"/>
      <c r="E3" s="43"/>
      <c r="F3" s="8"/>
      <c r="G3" s="44"/>
      <c r="H3" s="43"/>
      <c r="I3" s="8"/>
      <c r="J3" s="44"/>
      <c r="K3" s="7"/>
      <c r="L3" s="6"/>
      <c r="M3" s="9"/>
      <c r="N3" s="9"/>
      <c r="O3" s="10"/>
    </row>
    <row r="4" spans="1:15" s="16" customFormat="1" ht="57.75">
      <c r="A4" s="80" t="s">
        <v>87</v>
      </c>
      <c r="B4" s="13">
        <v>3</v>
      </c>
      <c r="C4" s="48">
        <v>3</v>
      </c>
      <c r="D4" s="17" t="s">
        <v>88</v>
      </c>
      <c r="E4" s="18">
        <v>3</v>
      </c>
      <c r="F4" s="48">
        <v>3</v>
      </c>
      <c r="G4" s="17" t="s">
        <v>76</v>
      </c>
      <c r="H4" s="18">
        <v>3</v>
      </c>
      <c r="I4" s="48">
        <v>3</v>
      </c>
      <c r="J4" s="17" t="s">
        <v>76</v>
      </c>
      <c r="K4" s="13"/>
      <c r="L4" s="12"/>
      <c r="M4" s="15"/>
      <c r="N4" s="14" t="s">
        <v>93</v>
      </c>
      <c r="O4" s="81" t="s">
        <v>151</v>
      </c>
    </row>
    <row r="5" spans="1:15" s="16" customFormat="1" ht="15">
      <c r="A5" s="80" t="s">
        <v>20</v>
      </c>
      <c r="B5" s="13">
        <v>2</v>
      </c>
      <c r="C5" s="48">
        <v>2</v>
      </c>
      <c r="D5" s="17" t="s">
        <v>82</v>
      </c>
      <c r="E5" s="18">
        <v>3</v>
      </c>
      <c r="F5" s="48">
        <v>3</v>
      </c>
      <c r="G5" s="17" t="s">
        <v>76</v>
      </c>
      <c r="H5" s="18"/>
      <c r="I5" s="48"/>
      <c r="J5" s="17"/>
      <c r="K5" s="13"/>
      <c r="L5" s="12"/>
      <c r="M5" s="15"/>
      <c r="N5" s="14" t="s">
        <v>93</v>
      </c>
      <c r="O5" s="81" t="s">
        <v>89</v>
      </c>
    </row>
    <row r="6" spans="1:15" s="16" customFormat="1" ht="15">
      <c r="A6" s="80" t="s">
        <v>146</v>
      </c>
      <c r="B6" s="13">
        <v>1</v>
      </c>
      <c r="C6" s="48">
        <v>1</v>
      </c>
      <c r="D6" s="17" t="s">
        <v>82</v>
      </c>
      <c r="E6" s="18">
        <v>2</v>
      </c>
      <c r="F6" s="48">
        <v>2</v>
      </c>
      <c r="G6" s="17" t="s">
        <v>76</v>
      </c>
      <c r="H6" s="18"/>
      <c r="I6" s="48"/>
      <c r="J6" s="17"/>
      <c r="K6" s="13"/>
      <c r="L6" s="12"/>
      <c r="M6" s="15"/>
      <c r="N6" s="14" t="s">
        <v>93</v>
      </c>
      <c r="O6" s="82" t="s">
        <v>97</v>
      </c>
    </row>
    <row r="7" spans="1:15" s="16" customFormat="1" ht="29.25">
      <c r="A7" s="80" t="s">
        <v>22</v>
      </c>
      <c r="B7" s="13">
        <v>4</v>
      </c>
      <c r="C7" s="48">
        <v>4</v>
      </c>
      <c r="D7" s="17" t="s">
        <v>82</v>
      </c>
      <c r="E7" s="18">
        <v>8</v>
      </c>
      <c r="F7" s="48">
        <v>8</v>
      </c>
      <c r="G7" s="17" t="s">
        <v>76</v>
      </c>
      <c r="H7" s="18"/>
      <c r="I7" s="48"/>
      <c r="J7" s="17"/>
      <c r="K7" s="13"/>
      <c r="L7" s="12"/>
      <c r="M7" s="15"/>
      <c r="N7" s="14" t="s">
        <v>93</v>
      </c>
      <c r="O7" s="81" t="s">
        <v>156</v>
      </c>
    </row>
    <row r="8" spans="1:15" s="22" customFormat="1" ht="15">
      <c r="A8" s="159" t="s">
        <v>147</v>
      </c>
      <c r="B8" s="18">
        <v>3</v>
      </c>
      <c r="C8" s="48">
        <v>3</v>
      </c>
      <c r="D8" s="17"/>
      <c r="E8" s="18">
        <v>4</v>
      </c>
      <c r="F8" s="48">
        <v>0</v>
      </c>
      <c r="G8" s="17"/>
      <c r="H8" s="18">
        <v>6</v>
      </c>
      <c r="I8" s="48">
        <v>0.5</v>
      </c>
      <c r="J8" s="17"/>
      <c r="K8" s="18"/>
      <c r="L8" s="17"/>
      <c r="M8" s="21"/>
      <c r="N8" s="20"/>
      <c r="O8" s="34" t="s">
        <v>154</v>
      </c>
    </row>
    <row r="9" spans="1:15" s="16" customFormat="1" ht="15">
      <c r="A9" s="80"/>
      <c r="B9" s="13"/>
      <c r="C9" s="48"/>
      <c r="D9" s="17"/>
      <c r="E9" s="18"/>
      <c r="F9" s="48"/>
      <c r="G9" s="17"/>
      <c r="H9" s="18"/>
      <c r="I9" s="48"/>
      <c r="J9" s="17"/>
      <c r="K9" s="13"/>
      <c r="L9" s="12"/>
      <c r="M9" s="15"/>
      <c r="N9" s="14"/>
      <c r="O9" s="15"/>
    </row>
    <row r="10" spans="1:15" s="88" customFormat="1" ht="15.75" thickBot="1">
      <c r="A10" s="83"/>
      <c r="B10" s="84"/>
      <c r="C10" s="52"/>
      <c r="D10" s="50"/>
      <c r="E10" s="51"/>
      <c r="F10" s="52"/>
      <c r="G10" s="50"/>
      <c r="H10" s="51"/>
      <c r="I10" s="52"/>
      <c r="J10" s="50"/>
      <c r="K10" s="84"/>
      <c r="L10" s="85"/>
      <c r="M10" s="86"/>
      <c r="N10" s="87"/>
      <c r="O10" s="86"/>
    </row>
    <row r="11" spans="1:15" ht="15.75" thickTop="1">
      <c r="A11" s="89" t="s">
        <v>73</v>
      </c>
      <c r="B11" s="25">
        <f>SUM(B4:B10)</f>
        <v>13</v>
      </c>
      <c r="C11" s="147">
        <f>SUM(C4:C10)</f>
        <v>13</v>
      </c>
      <c r="E11" s="25">
        <f>SUM(E4:E10)</f>
        <v>20</v>
      </c>
      <c r="F11" s="147">
        <f>SUM(F4:F10)</f>
        <v>16</v>
      </c>
      <c r="H11" s="25">
        <f>SUM(H4:H10)</f>
        <v>9</v>
      </c>
      <c r="I11" s="147">
        <f>SUM(I4:I10)</f>
        <v>3.5</v>
      </c>
      <c r="K11" s="25">
        <f>E11*B13</f>
        <v>6</v>
      </c>
      <c r="L11" s="24">
        <f>H11*B13</f>
        <v>2.6999999999999997</v>
      </c>
      <c r="M11" s="26">
        <f>(E11+H11)*B14</f>
        <v>8.6999999999999993</v>
      </c>
      <c r="O11" s="26" t="s">
        <v>94</v>
      </c>
    </row>
    <row r="13" spans="1:15">
      <c r="A13" s="89" t="s">
        <v>26</v>
      </c>
      <c r="B13" s="25">
        <v>0.3</v>
      </c>
    </row>
    <row r="14" spans="1:15">
      <c r="A14" s="89" t="s">
        <v>71</v>
      </c>
      <c r="B14" s="25">
        <v>0.3</v>
      </c>
    </row>
    <row r="15" spans="1:15">
      <c r="O15" s="90" t="s">
        <v>98</v>
      </c>
    </row>
    <row r="16" spans="1:15">
      <c r="O16" s="90" t="s">
        <v>46</v>
      </c>
    </row>
    <row r="17" spans="2:15">
      <c r="O17" s="90" t="s">
        <v>47</v>
      </c>
    </row>
    <row r="18" spans="2:15">
      <c r="O18" s="90" t="s">
        <v>48</v>
      </c>
    </row>
    <row r="19" spans="2:15">
      <c r="O19" s="90" t="s">
        <v>49</v>
      </c>
    </row>
    <row r="20" spans="2:15">
      <c r="O20" s="90" t="s">
        <v>50</v>
      </c>
    </row>
    <row r="21" spans="2:15">
      <c r="O21" s="90" t="s">
        <v>51</v>
      </c>
    </row>
    <row r="22" spans="2:15">
      <c r="O22" s="91"/>
    </row>
    <row r="23" spans="2:15">
      <c r="O23" s="91" t="s">
        <v>90</v>
      </c>
    </row>
    <row r="24" spans="2:15">
      <c r="O24" s="91" t="s">
        <v>61</v>
      </c>
    </row>
    <row r="25" spans="2:15">
      <c r="O25" s="91" t="s">
        <v>62</v>
      </c>
    </row>
    <row r="26" spans="2:15">
      <c r="O26" s="91"/>
    </row>
    <row r="27" spans="2:15">
      <c r="B27" s="26"/>
      <c r="C27" s="92"/>
      <c r="D27" s="93"/>
      <c r="E27" s="95"/>
      <c r="F27" s="92"/>
      <c r="G27" s="93"/>
      <c r="H27" s="95"/>
      <c r="I27" s="96"/>
      <c r="O27" s="97" t="s">
        <v>91</v>
      </c>
    </row>
    <row r="28" spans="2:15">
      <c r="O28" s="97" t="s">
        <v>56</v>
      </c>
    </row>
    <row r="29" spans="2:15">
      <c r="O29" s="97" t="s">
        <v>57</v>
      </c>
    </row>
    <row r="30" spans="2:15">
      <c r="O30" s="97" t="s">
        <v>58</v>
      </c>
    </row>
    <row r="31" spans="2:15">
      <c r="O31" s="97" t="s">
        <v>59</v>
      </c>
    </row>
    <row r="32" spans="2:15">
      <c r="O32" s="97" t="s">
        <v>60</v>
      </c>
    </row>
    <row r="35" spans="15:15">
      <c r="O35" s="98" t="s">
        <v>52</v>
      </c>
    </row>
    <row r="36" spans="15:15">
      <c r="O36" s="98" t="s">
        <v>53</v>
      </c>
    </row>
    <row r="37" spans="15:15">
      <c r="O37" s="98" t="s">
        <v>54</v>
      </c>
    </row>
    <row r="38" spans="15:15">
      <c r="O38" s="98" t="s">
        <v>55</v>
      </c>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11.xml><?xml version="1.0" encoding="utf-8"?>
<worksheet xmlns="http://schemas.openxmlformats.org/spreadsheetml/2006/main" xmlns:r="http://schemas.openxmlformats.org/officeDocument/2006/relationships">
  <sheetPr codeName="Sheet11"/>
  <dimension ref="A1:O17"/>
  <sheetViews>
    <sheetView workbookViewId="0">
      <selection activeCell="F7" sqref="F7"/>
    </sheetView>
  </sheetViews>
  <sheetFormatPr defaultColWidth="79.42578125" defaultRowHeight="14.25"/>
  <cols>
    <col min="1" max="1" width="32" style="62" bestFit="1" customWidth="1"/>
    <col min="2" max="2" width="5.140625" style="63" bestFit="1" customWidth="1"/>
    <col min="3" max="3" width="5" style="41" bestFit="1" customWidth="1"/>
    <col min="4" max="4" width="5.28515625" style="62" bestFit="1" customWidth="1"/>
    <col min="5" max="5" width="5.140625" style="63" bestFit="1" customWidth="1"/>
    <col min="6" max="6" width="5" style="41" bestFit="1" customWidth="1"/>
    <col min="7" max="7" width="5.28515625" style="62" bestFit="1" customWidth="1"/>
    <col min="8" max="8" width="5.140625" style="63" bestFit="1" customWidth="1"/>
    <col min="9" max="9" width="5" style="41" bestFit="1" customWidth="1"/>
    <col min="10" max="10" width="5.28515625" style="62" bestFit="1" customWidth="1"/>
    <col min="11" max="11" width="7.28515625" style="63" bestFit="1" customWidth="1"/>
    <col min="12" max="12" width="3" style="62" bestFit="1" customWidth="1"/>
    <col min="13" max="13" width="5" style="64" bestFit="1" customWidth="1"/>
    <col min="14" max="14" width="3" style="64" bestFit="1" customWidth="1"/>
    <col min="15" max="15" width="75" style="64" bestFit="1" customWidth="1"/>
    <col min="16" max="16384" width="79.42578125" style="72"/>
  </cols>
  <sheetData>
    <row r="1" spans="1:15" s="38" customFormat="1" ht="15">
      <c r="A1" s="36" t="s">
        <v>3</v>
      </c>
      <c r="B1" s="179" t="s">
        <v>4</v>
      </c>
      <c r="C1" s="180"/>
      <c r="D1" s="181"/>
      <c r="E1" s="179" t="s">
        <v>5</v>
      </c>
      <c r="F1" s="180"/>
      <c r="G1" s="181"/>
      <c r="H1" s="179" t="s">
        <v>6</v>
      </c>
      <c r="I1" s="180"/>
      <c r="J1" s="181"/>
      <c r="K1" s="179" t="s">
        <v>69</v>
      </c>
      <c r="L1" s="181"/>
      <c r="M1" s="40" t="s">
        <v>70</v>
      </c>
      <c r="N1" s="40"/>
      <c r="O1" s="65" t="s">
        <v>65</v>
      </c>
    </row>
    <row r="2" spans="1:15" s="38" customFormat="1" ht="15">
      <c r="A2" s="36"/>
      <c r="B2" s="37" t="s">
        <v>67</v>
      </c>
      <c r="C2" s="38" t="s">
        <v>68</v>
      </c>
      <c r="D2" s="36" t="s">
        <v>66</v>
      </c>
      <c r="E2" s="37" t="s">
        <v>67</v>
      </c>
      <c r="F2" s="38" t="s">
        <v>68</v>
      </c>
      <c r="G2" s="36" t="s">
        <v>66</v>
      </c>
      <c r="H2" s="37" t="s">
        <v>67</v>
      </c>
      <c r="I2" s="38" t="s">
        <v>68</v>
      </c>
      <c r="J2" s="36" t="s">
        <v>66</v>
      </c>
      <c r="K2" s="37" t="s">
        <v>5</v>
      </c>
      <c r="L2" s="36" t="s">
        <v>6</v>
      </c>
      <c r="M2" s="40"/>
      <c r="N2" s="40"/>
      <c r="O2" s="65"/>
    </row>
    <row r="3" spans="1:15" s="8" customFormat="1" ht="15">
      <c r="A3" s="44" t="str">
        <f ca="1">Summary!A1</f>
        <v>Status as of 10.24.13</v>
      </c>
      <c r="B3" s="43"/>
      <c r="D3" s="44"/>
      <c r="E3" s="43"/>
      <c r="G3" s="44"/>
      <c r="H3" s="43"/>
      <c r="J3" s="44"/>
      <c r="K3" s="43"/>
      <c r="L3" s="44"/>
      <c r="M3" s="46"/>
      <c r="N3" s="46"/>
      <c r="O3" s="66"/>
    </row>
    <row r="4" spans="1:15" s="22" customFormat="1" ht="15">
      <c r="A4" s="17" t="s">
        <v>33</v>
      </c>
      <c r="B4" s="18">
        <v>1</v>
      </c>
      <c r="C4" s="48">
        <v>1</v>
      </c>
      <c r="D4" s="17" t="s">
        <v>79</v>
      </c>
      <c r="E4" s="18">
        <v>1</v>
      </c>
      <c r="F4" s="48">
        <v>1</v>
      </c>
      <c r="G4" s="17"/>
      <c r="H4" s="18"/>
      <c r="I4" s="48"/>
      <c r="J4" s="17"/>
      <c r="K4" s="18"/>
      <c r="L4" s="17"/>
      <c r="M4" s="21"/>
      <c r="N4" s="21"/>
      <c r="O4" s="21"/>
    </row>
    <row r="5" spans="1:15" s="22" customFormat="1" ht="15">
      <c r="A5" s="17" t="s">
        <v>35</v>
      </c>
      <c r="B5" s="18">
        <v>3</v>
      </c>
      <c r="C5" s="48">
        <v>3</v>
      </c>
      <c r="D5" s="17" t="s">
        <v>79</v>
      </c>
      <c r="E5" s="18">
        <v>2</v>
      </c>
      <c r="F5" s="48">
        <v>2</v>
      </c>
      <c r="G5" s="17"/>
      <c r="H5" s="18"/>
      <c r="I5" s="48"/>
      <c r="J5" s="17"/>
      <c r="K5" s="18"/>
      <c r="L5" s="17"/>
      <c r="M5" s="21"/>
      <c r="N5" s="21"/>
      <c r="O5" s="21"/>
    </row>
    <row r="6" spans="1:15" s="22" customFormat="1" ht="15">
      <c r="A6" s="17" t="s">
        <v>34</v>
      </c>
      <c r="B6" s="18">
        <v>1</v>
      </c>
      <c r="C6" s="48">
        <v>1</v>
      </c>
      <c r="D6" s="17" t="s">
        <v>79</v>
      </c>
      <c r="E6" s="18">
        <v>1.5</v>
      </c>
      <c r="F6" s="48">
        <v>0</v>
      </c>
      <c r="G6" s="17" t="s">
        <v>77</v>
      </c>
      <c r="H6" s="18"/>
      <c r="I6" s="48"/>
      <c r="J6" s="17"/>
      <c r="K6" s="18"/>
      <c r="L6" s="17"/>
      <c r="M6" s="21"/>
      <c r="N6" s="21"/>
      <c r="O6" s="21" t="s">
        <v>145</v>
      </c>
    </row>
    <row r="7" spans="1:15" s="22" customFormat="1" ht="29.25">
      <c r="A7" s="17" t="s">
        <v>21</v>
      </c>
      <c r="B7" s="18">
        <v>5</v>
      </c>
      <c r="C7" s="48">
        <v>4</v>
      </c>
      <c r="D7" s="17" t="s">
        <v>82</v>
      </c>
      <c r="E7" s="18">
        <v>7</v>
      </c>
      <c r="F7" s="48">
        <v>5</v>
      </c>
      <c r="G7" s="17" t="s">
        <v>74</v>
      </c>
      <c r="H7" s="18">
        <v>0</v>
      </c>
      <c r="I7" s="48">
        <v>0</v>
      </c>
      <c r="J7" s="17" t="s">
        <v>86</v>
      </c>
      <c r="K7" s="18"/>
      <c r="L7" s="17"/>
      <c r="M7" s="21"/>
      <c r="N7" s="21" t="s">
        <v>93</v>
      </c>
      <c r="O7" s="67" t="s">
        <v>37</v>
      </c>
    </row>
    <row r="8" spans="1:15" s="22" customFormat="1" ht="15">
      <c r="A8" s="17"/>
      <c r="B8" s="18"/>
      <c r="C8" s="48"/>
      <c r="D8" s="17"/>
      <c r="E8" s="18"/>
      <c r="F8" s="48"/>
      <c r="G8" s="17"/>
      <c r="H8" s="18"/>
      <c r="I8" s="48"/>
      <c r="J8" s="17"/>
      <c r="K8" s="18"/>
      <c r="L8" s="17"/>
      <c r="M8" s="21"/>
      <c r="N8" s="21"/>
      <c r="O8" s="67"/>
    </row>
    <row r="9" spans="1:15" s="56" customFormat="1" ht="15.75" thickBot="1">
      <c r="A9" s="68"/>
      <c r="B9" s="69"/>
      <c r="C9" s="52"/>
      <c r="D9" s="68"/>
      <c r="E9" s="69"/>
      <c r="F9" s="52"/>
      <c r="G9" s="68"/>
      <c r="H9" s="69"/>
      <c r="I9" s="52"/>
      <c r="J9" s="68"/>
      <c r="K9" s="69"/>
      <c r="L9" s="68"/>
      <c r="M9" s="70"/>
      <c r="N9" s="70"/>
      <c r="O9" s="70"/>
    </row>
    <row r="10" spans="1:15" ht="15.75" thickTop="1">
      <c r="A10" s="62" t="s">
        <v>73</v>
      </c>
      <c r="B10" s="63">
        <f>SUM(B4:B9)</f>
        <v>10</v>
      </c>
      <c r="C10" s="131">
        <f>SUM(C4:C9)</f>
        <v>9</v>
      </c>
      <c r="E10" s="63">
        <f>SUM(E4:E9)</f>
        <v>11.5</v>
      </c>
      <c r="F10" s="131">
        <f>SUM(F4:F9)</f>
        <v>8</v>
      </c>
      <c r="H10" s="63">
        <f>SUM(H4:H9)</f>
        <v>0</v>
      </c>
      <c r="I10" s="131">
        <f>SUM(I4:I9)</f>
        <v>0</v>
      </c>
      <c r="K10" s="63">
        <f>E10*B12</f>
        <v>3.4499999999999997</v>
      </c>
      <c r="L10" s="62">
        <f>H10*B12</f>
        <v>0</v>
      </c>
      <c r="M10" s="64">
        <f>(E10+H10)*B13</f>
        <v>3.4499999999999997</v>
      </c>
      <c r="O10" s="71" t="s">
        <v>94</v>
      </c>
    </row>
    <row r="12" spans="1:15">
      <c r="A12" s="62" t="s">
        <v>26</v>
      </c>
      <c r="B12" s="63">
        <v>0.3</v>
      </c>
    </row>
    <row r="13" spans="1:15">
      <c r="A13" s="62" t="s">
        <v>71</v>
      </c>
      <c r="B13" s="63">
        <v>0.3</v>
      </c>
    </row>
    <row r="17" spans="1:8">
      <c r="A17" s="73"/>
      <c r="B17" s="74"/>
      <c r="C17" s="75"/>
      <c r="D17" s="76"/>
      <c r="E17" s="77"/>
      <c r="F17" s="75"/>
      <c r="G17" s="76"/>
      <c r="H17" s="77"/>
    </row>
  </sheetData>
  <mergeCells count="4">
    <mergeCell ref="B1:D1"/>
    <mergeCell ref="E1:G1"/>
    <mergeCell ref="H1:J1"/>
    <mergeCell ref="K1:L1"/>
  </mergeCells>
  <phoneticPr fontId="4" type="noConversion"/>
  <pageMargins left="0.75" right="0.75" top="1" bottom="1" header="0.5" footer="0.5"/>
  <headerFooter alignWithMargins="0"/>
</worksheet>
</file>

<file path=xl/worksheets/sheet12.xml><?xml version="1.0" encoding="utf-8"?>
<worksheet xmlns="http://schemas.openxmlformats.org/spreadsheetml/2006/main" xmlns:r="http://schemas.openxmlformats.org/officeDocument/2006/relationships">
  <sheetPr codeName="Sheet12"/>
  <dimension ref="A1:O14"/>
  <sheetViews>
    <sheetView workbookViewId="0">
      <selection activeCell="K28" sqref="K28"/>
    </sheetView>
  </sheetViews>
  <sheetFormatPr defaultRowHeight="14.25"/>
  <cols>
    <col min="1" max="1" width="22.28515625" style="62" bestFit="1" customWidth="1"/>
    <col min="2" max="2" width="5.85546875" style="63" bestFit="1" customWidth="1"/>
    <col min="3" max="3" width="5.5703125" style="41" bestFit="1" customWidth="1"/>
    <col min="4" max="4" width="6.28515625" style="62" bestFit="1" customWidth="1"/>
    <col min="5" max="5" width="5.85546875" style="63" bestFit="1" customWidth="1"/>
    <col min="6" max="6" width="5.5703125" style="41" bestFit="1" customWidth="1"/>
    <col min="7" max="7" width="6.28515625" style="62" bestFit="1" customWidth="1"/>
    <col min="8" max="8" width="5.85546875" style="63" bestFit="1" customWidth="1"/>
    <col min="9" max="9" width="5.5703125" style="41" bestFit="1" customWidth="1"/>
    <col min="10" max="10" width="6.28515625" style="62" bestFit="1" customWidth="1"/>
    <col min="11" max="11" width="8" style="63" bestFit="1" customWidth="1"/>
    <col min="12" max="12" width="3.140625" style="62" bestFit="1" customWidth="1"/>
    <col min="13" max="13" width="2.7109375" style="64" bestFit="1" customWidth="1"/>
    <col min="14" max="14" width="9.140625" style="64"/>
    <col min="15" max="15" width="77.7109375" style="41" bestFit="1" customWidth="1"/>
    <col min="16" max="16384" width="9.140625" style="41"/>
  </cols>
  <sheetData>
    <row r="1" spans="1:15" ht="30">
      <c r="A1" s="36" t="s">
        <v>3</v>
      </c>
      <c r="B1" s="179" t="s">
        <v>4</v>
      </c>
      <c r="C1" s="180"/>
      <c r="D1" s="181"/>
      <c r="E1" s="179" t="s">
        <v>5</v>
      </c>
      <c r="F1" s="180"/>
      <c r="G1" s="181"/>
      <c r="H1" s="179" t="s">
        <v>6</v>
      </c>
      <c r="I1" s="180"/>
      <c r="J1" s="181"/>
      <c r="K1" s="179" t="s">
        <v>69</v>
      </c>
      <c r="L1" s="181"/>
      <c r="M1" s="39" t="s">
        <v>70</v>
      </c>
      <c r="N1" s="40"/>
      <c r="O1" s="38" t="s">
        <v>65</v>
      </c>
    </row>
    <row r="2" spans="1:15" ht="15">
      <c r="A2" s="36"/>
      <c r="B2" s="37" t="s">
        <v>67</v>
      </c>
      <c r="C2" s="38" t="s">
        <v>68</v>
      </c>
      <c r="D2" s="36" t="s">
        <v>66</v>
      </c>
      <c r="E2" s="37" t="s">
        <v>67</v>
      </c>
      <c r="F2" s="38" t="s">
        <v>68</v>
      </c>
      <c r="G2" s="36" t="s">
        <v>66</v>
      </c>
      <c r="H2" s="37" t="s">
        <v>67</v>
      </c>
      <c r="I2" s="38" t="s">
        <v>68</v>
      </c>
      <c r="J2" s="36" t="s">
        <v>66</v>
      </c>
      <c r="K2" s="37" t="s">
        <v>5</v>
      </c>
      <c r="L2" s="36" t="s">
        <v>6</v>
      </c>
      <c r="M2" s="39"/>
      <c r="N2" s="40"/>
      <c r="O2" s="38"/>
    </row>
    <row r="3" spans="1:15" s="47" customFormat="1" ht="15">
      <c r="A3" s="42" t="str">
        <f ca="1">Summary!A1</f>
        <v>Status as of 10.24.13</v>
      </c>
      <c r="B3" s="43"/>
      <c r="C3" s="8"/>
      <c r="D3" s="44"/>
      <c r="E3" s="43"/>
      <c r="F3" s="8"/>
      <c r="G3" s="44"/>
      <c r="H3" s="43"/>
      <c r="I3" s="8"/>
      <c r="J3" s="44"/>
      <c r="K3" s="43"/>
      <c r="L3" s="44"/>
      <c r="M3" s="45"/>
      <c r="N3" s="46"/>
      <c r="O3" s="8"/>
    </row>
    <row r="4" spans="1:15" s="49" customFormat="1" ht="15">
      <c r="A4" s="17" t="s">
        <v>100</v>
      </c>
      <c r="B4" s="18">
        <v>10</v>
      </c>
      <c r="C4" s="48">
        <v>10</v>
      </c>
      <c r="D4" s="17"/>
      <c r="E4" s="18">
        <v>10</v>
      </c>
      <c r="F4" s="48">
        <v>10</v>
      </c>
      <c r="G4" s="17"/>
      <c r="H4" s="18">
        <v>10</v>
      </c>
      <c r="I4" s="48">
        <v>10</v>
      </c>
      <c r="J4" s="17"/>
      <c r="K4" s="18"/>
      <c r="L4" s="17"/>
      <c r="M4" s="19"/>
      <c r="N4" s="20"/>
      <c r="O4" s="22"/>
    </row>
    <row r="5" spans="1:15" s="49" customFormat="1" ht="15">
      <c r="A5" s="17"/>
      <c r="B5" s="18"/>
      <c r="C5" s="48"/>
      <c r="D5" s="17"/>
      <c r="E5" s="18"/>
      <c r="F5" s="48"/>
      <c r="G5" s="17"/>
      <c r="H5" s="18"/>
      <c r="I5" s="48"/>
      <c r="J5" s="17"/>
      <c r="K5" s="18"/>
      <c r="L5" s="17"/>
      <c r="M5" s="19"/>
      <c r="N5" s="20"/>
      <c r="O5" s="22"/>
    </row>
    <row r="6" spans="1:15" s="49" customFormat="1" ht="15">
      <c r="A6" s="17"/>
      <c r="B6" s="18"/>
      <c r="C6" s="48"/>
      <c r="D6" s="17"/>
      <c r="E6" s="18"/>
      <c r="F6" s="48"/>
      <c r="G6" s="17"/>
      <c r="H6" s="18"/>
      <c r="I6" s="48"/>
      <c r="J6" s="17"/>
      <c r="K6" s="18"/>
      <c r="L6" s="17"/>
      <c r="M6" s="19"/>
      <c r="N6" s="20"/>
      <c r="O6" s="22"/>
    </row>
    <row r="7" spans="1:15" s="49" customFormat="1" ht="15">
      <c r="A7" s="17"/>
      <c r="B7" s="18"/>
      <c r="C7" s="48"/>
      <c r="D7" s="17"/>
      <c r="E7" s="18"/>
      <c r="F7" s="48"/>
      <c r="G7" s="17"/>
      <c r="H7" s="18"/>
      <c r="I7" s="48"/>
      <c r="J7" s="17"/>
      <c r="K7" s="18"/>
      <c r="L7" s="17"/>
      <c r="M7" s="19"/>
      <c r="N7" s="20"/>
      <c r="O7" s="22"/>
    </row>
    <row r="8" spans="1:15" s="49" customFormat="1" ht="15">
      <c r="A8" s="17"/>
      <c r="B8" s="18"/>
      <c r="C8" s="48"/>
      <c r="D8" s="17"/>
      <c r="E8" s="18"/>
      <c r="F8" s="48"/>
      <c r="G8" s="17"/>
      <c r="H8" s="18"/>
      <c r="I8" s="48"/>
      <c r="J8" s="17"/>
      <c r="K8" s="18"/>
      <c r="L8" s="17"/>
      <c r="M8" s="19"/>
      <c r="N8" s="20"/>
      <c r="O8" s="22"/>
    </row>
    <row r="9" spans="1:15" s="49" customFormat="1" ht="15">
      <c r="A9" s="17"/>
      <c r="B9" s="18"/>
      <c r="C9" s="48"/>
      <c r="D9" s="17"/>
      <c r="E9" s="18"/>
      <c r="F9" s="48"/>
      <c r="G9" s="17"/>
      <c r="H9" s="18"/>
      <c r="I9" s="48"/>
      <c r="J9" s="17"/>
      <c r="K9" s="18"/>
      <c r="L9" s="17"/>
      <c r="M9" s="19"/>
      <c r="N9" s="20"/>
      <c r="O9" s="22"/>
    </row>
    <row r="10" spans="1:15" s="56" customFormat="1" ht="15.75" thickBot="1">
      <c r="A10" s="50"/>
      <c r="B10" s="51"/>
      <c r="C10" s="52"/>
      <c r="D10" s="50"/>
      <c r="E10" s="51"/>
      <c r="F10" s="52"/>
      <c r="G10" s="50"/>
      <c r="H10" s="51"/>
      <c r="I10" s="52"/>
      <c r="J10" s="50"/>
      <c r="K10" s="51"/>
      <c r="L10" s="50"/>
      <c r="M10" s="53"/>
      <c r="N10" s="54"/>
      <c r="O10" s="55"/>
    </row>
    <row r="11" spans="1:15" ht="15.75" thickTop="1">
      <c r="A11" s="57" t="s">
        <v>73</v>
      </c>
      <c r="B11" s="58">
        <f>SUM(B4:B9)</f>
        <v>10</v>
      </c>
      <c r="C11" s="131">
        <f>SUM(C4:C9)</f>
        <v>10</v>
      </c>
      <c r="D11" s="57"/>
      <c r="E11" s="58">
        <f>SUM(E4:E9)</f>
        <v>10</v>
      </c>
      <c r="F11" s="134">
        <f>SUM(F4:F9)</f>
        <v>10</v>
      </c>
      <c r="G11" s="57"/>
      <c r="H11" s="58">
        <f>SUM(H4:H9)</f>
        <v>10</v>
      </c>
      <c r="I11" s="131">
        <f>SUM(I4:I9)</f>
        <v>10</v>
      </c>
      <c r="J11" s="57"/>
      <c r="K11" s="58">
        <f>E11*B13</f>
        <v>3</v>
      </c>
      <c r="L11" s="57">
        <f>H11*B13</f>
        <v>3</v>
      </c>
      <c r="M11" s="60">
        <f>(E11+H11)*B14</f>
        <v>6</v>
      </c>
      <c r="N11" s="61"/>
      <c r="O11" s="59" t="s">
        <v>94</v>
      </c>
    </row>
    <row r="12" spans="1:15">
      <c r="A12" s="57"/>
      <c r="B12" s="58"/>
      <c r="C12" s="59"/>
      <c r="D12" s="57"/>
      <c r="E12" s="58"/>
      <c r="F12" s="59"/>
      <c r="G12" s="57"/>
      <c r="H12" s="58"/>
      <c r="I12" s="59"/>
      <c r="J12" s="57"/>
      <c r="K12" s="58"/>
      <c r="L12" s="57"/>
      <c r="M12" s="60"/>
      <c r="N12" s="61"/>
      <c r="O12" s="59"/>
    </row>
    <row r="13" spans="1:15">
      <c r="A13" s="57" t="s">
        <v>26</v>
      </c>
      <c r="B13" s="58">
        <v>0.3</v>
      </c>
      <c r="C13" s="59"/>
      <c r="D13" s="57"/>
      <c r="E13" s="58"/>
      <c r="F13" s="59"/>
      <c r="G13" s="57"/>
      <c r="H13" s="58"/>
      <c r="I13" s="59"/>
      <c r="J13" s="57"/>
      <c r="K13" s="58"/>
      <c r="L13" s="57"/>
      <c r="M13" s="60"/>
      <c r="N13" s="61"/>
      <c r="O13" s="59"/>
    </row>
    <row r="14" spans="1:15">
      <c r="A14" s="57" t="s">
        <v>71</v>
      </c>
      <c r="B14" s="58">
        <v>0.3</v>
      </c>
      <c r="C14" s="59"/>
      <c r="D14" s="57"/>
      <c r="E14" s="58"/>
      <c r="F14" s="59"/>
      <c r="G14" s="57"/>
      <c r="H14" s="58"/>
      <c r="I14" s="59"/>
      <c r="J14" s="57"/>
      <c r="K14" s="58"/>
      <c r="L14" s="57"/>
      <c r="M14" s="60"/>
      <c r="N14" s="61"/>
      <c r="O14" s="59"/>
    </row>
  </sheetData>
  <mergeCells count="4">
    <mergeCell ref="B1:D1"/>
    <mergeCell ref="E1:G1"/>
    <mergeCell ref="H1:J1"/>
    <mergeCell ref="K1:L1"/>
  </mergeCells>
  <phoneticPr fontId="4" type="noConversion"/>
  <pageMargins left="0.75" right="0.75" top="1" bottom="1" header="0.5" footer="0.5"/>
  <pageSetup orientation="portrait" r:id="rId1"/>
  <headerFooter alignWithMargins="0"/>
</worksheet>
</file>

<file path=xl/worksheets/sheet13.xml><?xml version="1.0" encoding="utf-8"?>
<worksheet xmlns="http://schemas.openxmlformats.org/spreadsheetml/2006/main" xmlns:r="http://schemas.openxmlformats.org/officeDocument/2006/relationships">
  <sheetPr codeName="Sheet13"/>
  <dimension ref="A1"/>
  <sheetViews>
    <sheetView workbookViewId="0">
      <selection activeCell="A13" sqref="A13"/>
    </sheetView>
  </sheetViews>
  <sheetFormatPr defaultRowHeight="14.25"/>
  <cols>
    <col min="1" max="1" width="82.140625" style="35" customWidth="1"/>
    <col min="2" max="16384" width="9.140625" style="34"/>
  </cols>
  <sheetData>
    <row r="1" spans="1:1" ht="57">
      <c r="A1" s="35" t="s">
        <v>80</v>
      </c>
    </row>
  </sheetData>
  <phoneticPr fontId="4" type="noConversion"/>
  <pageMargins left="0.7" right="0.7" top="0.75" bottom="0.75" header="0.3" footer="0.3"/>
  <pageSetup orientation="portrait" r:id="rId1"/>
</worksheet>
</file>

<file path=xl/worksheets/sheet14.xml><?xml version="1.0" encoding="utf-8"?>
<worksheet xmlns="http://schemas.openxmlformats.org/spreadsheetml/2006/main" xmlns:r="http://schemas.openxmlformats.org/officeDocument/2006/relationships">
  <sheetPr codeName="Sheet14"/>
  <dimension ref="A1:B4"/>
  <sheetViews>
    <sheetView workbookViewId="0">
      <selection activeCell="E6" sqref="E6"/>
    </sheetView>
  </sheetViews>
  <sheetFormatPr defaultRowHeight="14.25"/>
  <cols>
    <col min="1" max="1" width="59.28515625" style="34" bestFit="1" customWidth="1"/>
    <col min="2" max="2" width="4.42578125" style="34" bestFit="1" customWidth="1"/>
    <col min="3" max="16384" width="9.140625" style="34"/>
  </cols>
  <sheetData>
    <row r="1" spans="1:2">
      <c r="A1" s="34" t="s">
        <v>39</v>
      </c>
      <c r="B1" s="34">
        <v>2.4</v>
      </c>
    </row>
    <row r="2" spans="1:2">
      <c r="A2" s="34" t="s">
        <v>40</v>
      </c>
      <c r="B2" s="34">
        <v>1.6</v>
      </c>
    </row>
    <row r="3" spans="1:2">
      <c r="A3" s="34" t="s">
        <v>42</v>
      </c>
      <c r="B3" s="34">
        <v>2</v>
      </c>
    </row>
    <row r="4" spans="1:2">
      <c r="A4" s="34" t="s">
        <v>41</v>
      </c>
    </row>
  </sheetData>
  <phoneticPr fontId="4" type="noConversion"/>
  <pageMargins left="0.7" right="0.7" top="0.75" bottom="0.75" header="0.3" footer="0.3"/>
</worksheet>
</file>

<file path=xl/worksheets/sheet15.xml><?xml version="1.0" encoding="utf-8"?>
<worksheet xmlns="http://schemas.openxmlformats.org/spreadsheetml/2006/main" xmlns:r="http://schemas.openxmlformats.org/officeDocument/2006/relationships">
  <dimension ref="A1:H195"/>
  <sheetViews>
    <sheetView topLeftCell="A109" workbookViewId="0">
      <selection activeCell="E143" sqref="E143"/>
    </sheetView>
  </sheetViews>
  <sheetFormatPr defaultRowHeight="15"/>
  <cols>
    <col min="1" max="1" width="24.5703125" bestFit="1" customWidth="1"/>
    <col min="2" max="2" width="12.140625" style="163" bestFit="1" customWidth="1"/>
    <col min="3" max="3" width="11.42578125" bestFit="1" customWidth="1"/>
    <col min="4" max="4" width="108.28515625" customWidth="1"/>
    <col min="5" max="5" width="8.85546875" bestFit="1" customWidth="1"/>
    <col min="6" max="6" width="12" bestFit="1" customWidth="1"/>
    <col min="7" max="7" width="6.42578125" bestFit="1" customWidth="1"/>
    <col min="8" max="8" width="77.28515625" bestFit="1" customWidth="1"/>
  </cols>
  <sheetData>
    <row r="1" spans="1:7" s="160" customFormat="1">
      <c r="A1" s="160" t="s">
        <v>234</v>
      </c>
      <c r="B1" s="162" t="s">
        <v>233</v>
      </c>
      <c r="C1" s="160" t="s">
        <v>232</v>
      </c>
      <c r="D1" s="160" t="s">
        <v>159</v>
      </c>
      <c r="E1" s="160" t="s">
        <v>160</v>
      </c>
      <c r="F1" s="160" t="s">
        <v>161</v>
      </c>
      <c r="G1" s="160" t="s">
        <v>64</v>
      </c>
    </row>
    <row r="2" spans="1:7">
      <c r="D2" t="s">
        <v>162</v>
      </c>
      <c r="G2">
        <v>0</v>
      </c>
    </row>
    <row r="3" spans="1:7">
      <c r="D3" t="s">
        <v>163</v>
      </c>
      <c r="E3" t="s">
        <v>164</v>
      </c>
      <c r="G3">
        <v>0</v>
      </c>
    </row>
    <row r="4" spans="1:7">
      <c r="D4" t="s">
        <v>165</v>
      </c>
      <c r="G4">
        <v>0</v>
      </c>
    </row>
    <row r="5" spans="1:7">
      <c r="D5" t="s">
        <v>170</v>
      </c>
      <c r="G5">
        <v>0</v>
      </c>
    </row>
    <row r="6" spans="1:7">
      <c r="D6" t="s">
        <v>173</v>
      </c>
      <c r="E6" t="s">
        <v>168</v>
      </c>
      <c r="G6">
        <v>0</v>
      </c>
    </row>
    <row r="7" spans="1:7">
      <c r="D7" t="s">
        <v>174</v>
      </c>
      <c r="E7" t="s">
        <v>168</v>
      </c>
      <c r="G7">
        <v>0</v>
      </c>
    </row>
    <row r="8" spans="1:7">
      <c r="D8" t="s">
        <v>178</v>
      </c>
      <c r="G8">
        <v>0</v>
      </c>
    </row>
    <row r="9" spans="1:7">
      <c r="D9" t="s">
        <v>179</v>
      </c>
      <c r="G9">
        <v>0</v>
      </c>
    </row>
    <row r="10" spans="1:7">
      <c r="D10" t="s">
        <v>194</v>
      </c>
      <c r="G10">
        <v>0</v>
      </c>
    </row>
    <row r="11" spans="1:7">
      <c r="D11" t="s">
        <v>195</v>
      </c>
      <c r="G11">
        <v>0</v>
      </c>
    </row>
    <row r="12" spans="1:7">
      <c r="D12" t="s">
        <v>196</v>
      </c>
      <c r="G12">
        <v>0</v>
      </c>
    </row>
    <row r="13" spans="1:7">
      <c r="D13" t="s">
        <v>197</v>
      </c>
      <c r="G13">
        <v>0</v>
      </c>
    </row>
    <row r="14" spans="1:7">
      <c r="D14" t="s">
        <v>199</v>
      </c>
      <c r="G14">
        <v>0</v>
      </c>
    </row>
    <row r="15" spans="1:7">
      <c r="D15" t="s">
        <v>200</v>
      </c>
      <c r="G15">
        <v>0</v>
      </c>
    </row>
    <row r="16" spans="1:7">
      <c r="D16" t="s">
        <v>203</v>
      </c>
      <c r="G16">
        <v>0</v>
      </c>
    </row>
    <row r="17" spans="1:7">
      <c r="D17" t="s">
        <v>209</v>
      </c>
      <c r="G17">
        <v>0</v>
      </c>
    </row>
    <row r="18" spans="1:7">
      <c r="D18" t="s">
        <v>217</v>
      </c>
      <c r="G18">
        <v>0</v>
      </c>
    </row>
    <row r="19" spans="1:7">
      <c r="A19" s="160" t="s">
        <v>236</v>
      </c>
      <c r="B19" s="162" t="s">
        <v>240</v>
      </c>
      <c r="C19" s="164">
        <v>41603</v>
      </c>
      <c r="D19" s="160" t="s">
        <v>237</v>
      </c>
      <c r="E19" t="s">
        <v>168</v>
      </c>
      <c r="G19">
        <v>1</v>
      </c>
    </row>
    <row r="20" spans="1:7">
      <c r="B20" s="163" t="s">
        <v>241</v>
      </c>
      <c r="C20" s="161"/>
      <c r="D20" t="s">
        <v>238</v>
      </c>
      <c r="E20" t="s">
        <v>168</v>
      </c>
      <c r="G20">
        <v>1</v>
      </c>
    </row>
    <row r="21" spans="1:7">
      <c r="B21" s="163" t="s">
        <v>242</v>
      </c>
      <c r="C21" s="161"/>
      <c r="D21" t="s">
        <v>239</v>
      </c>
      <c r="E21" t="s">
        <v>168</v>
      </c>
      <c r="G21">
        <v>1</v>
      </c>
    </row>
    <row r="22" spans="1:7">
      <c r="A22" s="160" t="s">
        <v>262</v>
      </c>
      <c r="B22" s="162" t="s">
        <v>243</v>
      </c>
      <c r="C22" s="164">
        <v>41603</v>
      </c>
      <c r="D22" s="160" t="s">
        <v>166</v>
      </c>
      <c r="G22">
        <v>1</v>
      </c>
    </row>
    <row r="23" spans="1:7">
      <c r="A23" s="160"/>
      <c r="B23" s="163" t="s">
        <v>244</v>
      </c>
      <c r="C23" s="161"/>
      <c r="D23" t="s">
        <v>245</v>
      </c>
      <c r="G23">
        <v>0</v>
      </c>
    </row>
    <row r="24" spans="1:7">
      <c r="B24" s="163" t="s">
        <v>246</v>
      </c>
      <c r="C24" s="161"/>
      <c r="D24" t="s">
        <v>247</v>
      </c>
      <c r="E24" t="s">
        <v>164</v>
      </c>
      <c r="F24" t="s">
        <v>249</v>
      </c>
      <c r="G24">
        <v>2</v>
      </c>
    </row>
    <row r="25" spans="1:7">
      <c r="B25" s="163" t="s">
        <v>250</v>
      </c>
      <c r="D25" t="s">
        <v>248</v>
      </c>
      <c r="E25" t="s">
        <v>164</v>
      </c>
      <c r="F25" t="s">
        <v>185</v>
      </c>
      <c r="G25">
        <v>2</v>
      </c>
    </row>
    <row r="26" spans="1:7">
      <c r="B26" s="163" t="s">
        <v>251</v>
      </c>
      <c r="D26" t="s">
        <v>255</v>
      </c>
      <c r="E26" t="s">
        <v>164</v>
      </c>
      <c r="G26">
        <v>1</v>
      </c>
    </row>
    <row r="27" spans="1:7">
      <c r="B27" s="163" t="s">
        <v>252</v>
      </c>
      <c r="D27" t="s">
        <v>256</v>
      </c>
      <c r="E27" t="s">
        <v>164</v>
      </c>
      <c r="G27">
        <v>1</v>
      </c>
    </row>
    <row r="28" spans="1:7">
      <c r="B28" s="163" t="s">
        <v>253</v>
      </c>
      <c r="D28" t="s">
        <v>257</v>
      </c>
      <c r="G28">
        <v>0</v>
      </c>
    </row>
    <row r="29" spans="1:7">
      <c r="B29" s="163" t="s">
        <v>254</v>
      </c>
      <c r="D29" t="s">
        <v>258</v>
      </c>
      <c r="G29">
        <v>0</v>
      </c>
    </row>
    <row r="30" spans="1:7">
      <c r="B30" s="163" t="s">
        <v>259</v>
      </c>
      <c r="D30" t="s">
        <v>260</v>
      </c>
      <c r="G30">
        <v>0</v>
      </c>
    </row>
    <row r="31" spans="1:7">
      <c r="B31" s="163" t="s">
        <v>276</v>
      </c>
      <c r="D31" t="s">
        <v>407</v>
      </c>
    </row>
    <row r="32" spans="1:7">
      <c r="B32" s="163" t="s">
        <v>408</v>
      </c>
      <c r="D32" t="s">
        <v>277</v>
      </c>
      <c r="G32">
        <v>0</v>
      </c>
    </row>
    <row r="33" spans="1:7">
      <c r="B33" s="163" t="s">
        <v>424</v>
      </c>
      <c r="D33" t="s">
        <v>425</v>
      </c>
      <c r="G33">
        <v>0</v>
      </c>
    </row>
    <row r="34" spans="1:7">
      <c r="A34" s="160" t="s">
        <v>85</v>
      </c>
      <c r="B34" s="162" t="s">
        <v>263</v>
      </c>
      <c r="C34" s="164">
        <v>41603</v>
      </c>
      <c r="D34" s="160" t="s">
        <v>167</v>
      </c>
      <c r="E34" t="s">
        <v>164</v>
      </c>
      <c r="G34">
        <v>1</v>
      </c>
    </row>
    <row r="35" spans="1:7" s="168" customFormat="1">
      <c r="B35" s="167" t="s">
        <v>261</v>
      </c>
      <c r="D35" s="168" t="s">
        <v>278</v>
      </c>
      <c r="E35" s="169" t="s">
        <v>164</v>
      </c>
      <c r="G35" s="169">
        <v>1</v>
      </c>
    </row>
    <row r="36" spans="1:7" s="165" customFormat="1">
      <c r="B36" s="166" t="s">
        <v>264</v>
      </c>
      <c r="D36" s="165" t="s">
        <v>265</v>
      </c>
      <c r="E36" t="s">
        <v>164</v>
      </c>
      <c r="G36">
        <v>1</v>
      </c>
    </row>
    <row r="37" spans="1:7" s="165" customFormat="1">
      <c r="B37" s="166" t="s">
        <v>266</v>
      </c>
      <c r="D37" s="165" t="s">
        <v>267</v>
      </c>
      <c r="E37" t="s">
        <v>164</v>
      </c>
      <c r="G37">
        <v>1</v>
      </c>
    </row>
    <row r="38" spans="1:7" s="165" customFormat="1">
      <c r="B38" s="166" t="s">
        <v>268</v>
      </c>
      <c r="D38" s="165" t="s">
        <v>269</v>
      </c>
      <c r="E38" t="s">
        <v>164</v>
      </c>
      <c r="G38">
        <v>1</v>
      </c>
    </row>
    <row r="39" spans="1:7" s="165" customFormat="1">
      <c r="B39" s="166" t="s">
        <v>270</v>
      </c>
      <c r="D39" s="165" t="s">
        <v>271</v>
      </c>
      <c r="E39" t="s">
        <v>164</v>
      </c>
      <c r="G39">
        <v>1</v>
      </c>
    </row>
    <row r="40" spans="1:7" s="165" customFormat="1">
      <c r="B40" s="166" t="s">
        <v>272</v>
      </c>
      <c r="D40" s="165" t="s">
        <v>274</v>
      </c>
      <c r="E40" t="s">
        <v>164</v>
      </c>
      <c r="G40">
        <v>1</v>
      </c>
    </row>
    <row r="41" spans="1:7" s="165" customFormat="1">
      <c r="B41" s="166" t="s">
        <v>273</v>
      </c>
      <c r="D41" s="165" t="s">
        <v>275</v>
      </c>
      <c r="E41" t="s">
        <v>164</v>
      </c>
      <c r="G41">
        <v>1</v>
      </c>
    </row>
    <row r="42" spans="1:7" s="165" customFormat="1">
      <c r="B42" s="166" t="s">
        <v>286</v>
      </c>
      <c r="D42" s="165" t="s">
        <v>279</v>
      </c>
      <c r="E42" t="s">
        <v>164</v>
      </c>
    </row>
    <row r="43" spans="1:7" s="165" customFormat="1">
      <c r="B43" s="166" t="s">
        <v>287</v>
      </c>
      <c r="D43" s="165" t="s">
        <v>280</v>
      </c>
      <c r="E43" t="s">
        <v>164</v>
      </c>
    </row>
    <row r="44" spans="1:7" s="165" customFormat="1">
      <c r="B44" s="166" t="s">
        <v>288</v>
      </c>
      <c r="D44" s="165" t="s">
        <v>281</v>
      </c>
      <c r="E44" t="s">
        <v>164</v>
      </c>
    </row>
    <row r="45" spans="1:7" s="165" customFormat="1">
      <c r="B45" s="166" t="s">
        <v>289</v>
      </c>
      <c r="D45" s="165" t="s">
        <v>282</v>
      </c>
      <c r="E45" t="s">
        <v>164</v>
      </c>
    </row>
    <row r="46" spans="1:7" s="165" customFormat="1">
      <c r="B46" s="166" t="s">
        <v>290</v>
      </c>
      <c r="D46" s="165" t="s">
        <v>283</v>
      </c>
      <c r="E46" t="s">
        <v>164</v>
      </c>
    </row>
    <row r="47" spans="1:7" s="165" customFormat="1">
      <c r="B47" s="166" t="s">
        <v>291</v>
      </c>
      <c r="D47" s="165" t="s">
        <v>284</v>
      </c>
      <c r="E47" t="s">
        <v>164</v>
      </c>
    </row>
    <row r="48" spans="1:7" s="165" customFormat="1">
      <c r="B48" s="166" t="s">
        <v>292</v>
      </c>
      <c r="D48" s="165" t="s">
        <v>285</v>
      </c>
      <c r="E48" t="s">
        <v>164</v>
      </c>
    </row>
    <row r="49" spans="1:8" s="170" customFormat="1">
      <c r="A49" s="170" t="s">
        <v>294</v>
      </c>
      <c r="B49" s="171" t="s">
        <v>293</v>
      </c>
      <c r="D49" s="170" t="s">
        <v>171</v>
      </c>
      <c r="E49" s="170" t="s">
        <v>164</v>
      </c>
      <c r="G49" s="170">
        <v>1</v>
      </c>
    </row>
    <row r="50" spans="1:8">
      <c r="B50" s="163" t="s">
        <v>295</v>
      </c>
      <c r="D50" s="165" t="s">
        <v>296</v>
      </c>
      <c r="E50" t="s">
        <v>164</v>
      </c>
    </row>
    <row r="51" spans="1:8">
      <c r="B51" s="163" t="s">
        <v>298</v>
      </c>
      <c r="D51" s="165" t="s">
        <v>297</v>
      </c>
      <c r="E51" t="s">
        <v>164</v>
      </c>
    </row>
    <row r="52" spans="1:8">
      <c r="B52" s="163" t="s">
        <v>414</v>
      </c>
      <c r="D52" s="177" t="s">
        <v>413</v>
      </c>
    </row>
    <row r="53" spans="1:8">
      <c r="D53" s="165"/>
    </row>
    <row r="54" spans="1:8" s="170" customFormat="1">
      <c r="A54" s="170" t="s">
        <v>96</v>
      </c>
      <c r="B54" s="171" t="s">
        <v>299</v>
      </c>
      <c r="D54" s="170" t="s">
        <v>172</v>
      </c>
      <c r="E54" s="170" t="s">
        <v>164</v>
      </c>
      <c r="G54" s="170">
        <v>1</v>
      </c>
    </row>
    <row r="55" spans="1:8" s="172" customFormat="1">
      <c r="B55" s="173" t="s">
        <v>301</v>
      </c>
      <c r="D55" s="172" t="s">
        <v>300</v>
      </c>
      <c r="E55" s="172" t="s">
        <v>164</v>
      </c>
    </row>
    <row r="56" spans="1:8" s="172" customFormat="1">
      <c r="B56" s="173" t="s">
        <v>302</v>
      </c>
      <c r="D56" s="172" t="s">
        <v>303</v>
      </c>
      <c r="E56" s="172" t="s">
        <v>164</v>
      </c>
    </row>
    <row r="57" spans="1:8" s="170" customFormat="1">
      <c r="A57" s="170" t="s">
        <v>96</v>
      </c>
      <c r="B57" s="171" t="s">
        <v>304</v>
      </c>
      <c r="D57" s="170" t="s">
        <v>345</v>
      </c>
      <c r="E57" s="170" t="s">
        <v>168</v>
      </c>
      <c r="G57" s="170">
        <v>1</v>
      </c>
    </row>
    <row r="58" spans="1:8">
      <c r="B58" s="163" t="s">
        <v>306</v>
      </c>
      <c r="D58" t="s">
        <v>305</v>
      </c>
      <c r="E58" s="172" t="s">
        <v>308</v>
      </c>
      <c r="G58">
        <v>0</v>
      </c>
    </row>
    <row r="59" spans="1:8">
      <c r="B59" s="178" t="s">
        <v>307</v>
      </c>
      <c r="D59" t="s">
        <v>309</v>
      </c>
      <c r="E59" s="172" t="s">
        <v>168</v>
      </c>
    </row>
    <row r="60" spans="1:8">
      <c r="B60" s="163" t="s">
        <v>310</v>
      </c>
      <c r="D60" t="s">
        <v>175</v>
      </c>
      <c r="E60" s="172" t="s">
        <v>168</v>
      </c>
      <c r="G60">
        <v>1</v>
      </c>
    </row>
    <row r="61" spans="1:8">
      <c r="B61" s="178" t="s">
        <v>314</v>
      </c>
      <c r="D61" t="s">
        <v>176</v>
      </c>
      <c r="E61" t="s">
        <v>168</v>
      </c>
      <c r="F61" t="s">
        <v>177</v>
      </c>
      <c r="G61">
        <v>2</v>
      </c>
      <c r="H61" t="s">
        <v>426</v>
      </c>
    </row>
    <row r="62" spans="1:8">
      <c r="B62" s="163" t="s">
        <v>315</v>
      </c>
      <c r="D62" t="s">
        <v>181</v>
      </c>
      <c r="E62" t="s">
        <v>168</v>
      </c>
      <c r="F62" t="s">
        <v>177</v>
      </c>
      <c r="G62">
        <v>2</v>
      </c>
      <c r="H62" t="s">
        <v>426</v>
      </c>
    </row>
    <row r="63" spans="1:8">
      <c r="B63" s="178" t="s">
        <v>317</v>
      </c>
      <c r="D63" t="s">
        <v>183</v>
      </c>
      <c r="E63" t="s">
        <v>168</v>
      </c>
      <c r="F63" t="s">
        <v>177</v>
      </c>
      <c r="G63">
        <v>2</v>
      </c>
    </row>
    <row r="64" spans="1:8">
      <c r="B64" s="163" t="s">
        <v>316</v>
      </c>
      <c r="D64" t="s">
        <v>388</v>
      </c>
      <c r="E64" t="s">
        <v>168</v>
      </c>
      <c r="F64" t="s">
        <v>177</v>
      </c>
      <c r="G64">
        <v>2</v>
      </c>
    </row>
    <row r="65" spans="1:7">
      <c r="B65" s="178" t="s">
        <v>318</v>
      </c>
      <c r="D65" t="s">
        <v>180</v>
      </c>
      <c r="E65" t="s">
        <v>168</v>
      </c>
      <c r="F65" t="s">
        <v>177</v>
      </c>
      <c r="G65">
        <v>2</v>
      </c>
    </row>
    <row r="66" spans="1:7">
      <c r="B66" s="163" t="s">
        <v>390</v>
      </c>
      <c r="D66" t="s">
        <v>389</v>
      </c>
      <c r="E66" t="s">
        <v>168</v>
      </c>
      <c r="G66">
        <v>5</v>
      </c>
    </row>
    <row r="67" spans="1:7">
      <c r="B67" s="163" t="s">
        <v>422</v>
      </c>
      <c r="D67" t="s">
        <v>423</v>
      </c>
      <c r="E67" t="s">
        <v>168</v>
      </c>
      <c r="G67">
        <v>1</v>
      </c>
    </row>
    <row r="68" spans="1:7">
      <c r="B68" s="171"/>
    </row>
    <row r="69" spans="1:7" s="170" customFormat="1">
      <c r="A69" s="170" t="s">
        <v>96</v>
      </c>
      <c r="B69" s="171" t="s">
        <v>311</v>
      </c>
      <c r="D69" s="170" t="s">
        <v>346</v>
      </c>
      <c r="E69" s="170" t="s">
        <v>164</v>
      </c>
      <c r="G69" s="170">
        <v>1</v>
      </c>
    </row>
    <row r="70" spans="1:7">
      <c r="B70" s="173" t="s">
        <v>333</v>
      </c>
      <c r="D70" t="s">
        <v>340</v>
      </c>
      <c r="E70" s="172"/>
    </row>
    <row r="71" spans="1:7">
      <c r="B71" s="173" t="s">
        <v>334</v>
      </c>
      <c r="D71" t="s">
        <v>326</v>
      </c>
      <c r="E71" s="172"/>
    </row>
    <row r="72" spans="1:7">
      <c r="B72" s="173" t="s">
        <v>335</v>
      </c>
      <c r="D72" t="s">
        <v>328</v>
      </c>
      <c r="E72" s="172"/>
    </row>
    <row r="73" spans="1:7">
      <c r="B73" s="173" t="s">
        <v>336</v>
      </c>
      <c r="D73" t="s">
        <v>329</v>
      </c>
      <c r="E73" s="172"/>
    </row>
    <row r="74" spans="1:7">
      <c r="B74" s="173" t="s">
        <v>337</v>
      </c>
      <c r="D74" t="s">
        <v>330</v>
      </c>
      <c r="E74" s="172"/>
    </row>
    <row r="75" spans="1:7">
      <c r="B75" s="173" t="s">
        <v>338</v>
      </c>
      <c r="D75" t="s">
        <v>331</v>
      </c>
      <c r="E75" s="172"/>
    </row>
    <row r="76" spans="1:7">
      <c r="B76" s="173" t="s">
        <v>339</v>
      </c>
      <c r="D76" t="s">
        <v>342</v>
      </c>
      <c r="E76" s="172"/>
    </row>
    <row r="77" spans="1:7">
      <c r="B77" s="173" t="s">
        <v>343</v>
      </c>
      <c r="D77" t="s">
        <v>332</v>
      </c>
    </row>
    <row r="78" spans="1:7">
      <c r="B78" s="173" t="s">
        <v>344</v>
      </c>
      <c r="D78" t="s">
        <v>341</v>
      </c>
    </row>
    <row r="79" spans="1:7" s="170" customFormat="1">
      <c r="A79" s="170" t="s">
        <v>96</v>
      </c>
      <c r="B79" s="171" t="s">
        <v>312</v>
      </c>
      <c r="D79" s="170" t="s">
        <v>348</v>
      </c>
    </row>
    <row r="80" spans="1:7">
      <c r="B80" s="163" t="s">
        <v>313</v>
      </c>
      <c r="D80" t="s">
        <v>404</v>
      </c>
      <c r="E80" t="s">
        <v>168</v>
      </c>
      <c r="G80">
        <v>1</v>
      </c>
    </row>
    <row r="81" spans="1:7">
      <c r="B81" s="178" t="s">
        <v>352</v>
      </c>
      <c r="D81" t="s">
        <v>349</v>
      </c>
      <c r="E81" t="s">
        <v>168</v>
      </c>
      <c r="F81" t="s">
        <v>177</v>
      </c>
      <c r="G81">
        <v>2</v>
      </c>
    </row>
    <row r="82" spans="1:7">
      <c r="B82" s="178" t="s">
        <v>378</v>
      </c>
      <c r="D82" t="s">
        <v>379</v>
      </c>
      <c r="E82" t="s">
        <v>168</v>
      </c>
      <c r="G82">
        <v>1</v>
      </c>
    </row>
    <row r="83" spans="1:7">
      <c r="B83" s="171"/>
    </row>
    <row r="84" spans="1:7" s="170" customFormat="1">
      <c r="A84" s="170" t="s">
        <v>96</v>
      </c>
      <c r="B84" s="171" t="s">
        <v>319</v>
      </c>
      <c r="D84" s="170" t="s">
        <v>350</v>
      </c>
    </row>
    <row r="85" spans="1:7">
      <c r="B85" s="163" t="s">
        <v>321</v>
      </c>
      <c r="D85" t="s">
        <v>402</v>
      </c>
      <c r="E85" t="s">
        <v>168</v>
      </c>
      <c r="G85">
        <v>1</v>
      </c>
    </row>
    <row r="86" spans="1:7">
      <c r="B86" s="178" t="s">
        <v>353</v>
      </c>
      <c r="D86" t="s">
        <v>419</v>
      </c>
    </row>
    <row r="87" spans="1:7">
      <c r="B87" s="163" t="s">
        <v>421</v>
      </c>
      <c r="D87" t="s">
        <v>420</v>
      </c>
    </row>
    <row r="88" spans="1:7">
      <c r="B88" s="171"/>
    </row>
    <row r="90" spans="1:7">
      <c r="B90" s="173"/>
    </row>
    <row r="91" spans="1:7" s="170" customFormat="1">
      <c r="A91" s="170" t="s">
        <v>96</v>
      </c>
      <c r="B91" s="171" t="s">
        <v>322</v>
      </c>
      <c r="D91" s="170" t="s">
        <v>351</v>
      </c>
    </row>
    <row r="92" spans="1:7" ht="16.5" customHeight="1">
      <c r="B92" s="163" t="s">
        <v>324</v>
      </c>
      <c r="D92" s="175" t="s">
        <v>403</v>
      </c>
      <c r="E92" t="s">
        <v>168</v>
      </c>
      <c r="G92">
        <v>1</v>
      </c>
    </row>
    <row r="93" spans="1:7">
      <c r="B93" s="163" t="s">
        <v>325</v>
      </c>
      <c r="D93" t="s">
        <v>320</v>
      </c>
      <c r="E93" t="s">
        <v>164</v>
      </c>
      <c r="G93">
        <v>1</v>
      </c>
    </row>
    <row r="94" spans="1:7">
      <c r="B94" s="163" t="s">
        <v>354</v>
      </c>
      <c r="D94" t="s">
        <v>349</v>
      </c>
      <c r="E94" t="s">
        <v>168</v>
      </c>
      <c r="F94" t="s">
        <v>177</v>
      </c>
      <c r="G94">
        <v>2</v>
      </c>
    </row>
    <row r="95" spans="1:7" s="170" customFormat="1">
      <c r="A95" s="170" t="s">
        <v>96</v>
      </c>
      <c r="B95" s="171" t="s">
        <v>355</v>
      </c>
      <c r="D95" s="170" t="s">
        <v>347</v>
      </c>
    </row>
    <row r="96" spans="1:7">
      <c r="B96" s="163" t="s">
        <v>356</v>
      </c>
      <c r="D96" t="s">
        <v>323</v>
      </c>
      <c r="E96" t="s">
        <v>168</v>
      </c>
      <c r="G96">
        <v>1</v>
      </c>
    </row>
    <row r="97" spans="1:7">
      <c r="B97" s="163" t="s">
        <v>357</v>
      </c>
      <c r="D97" t="s">
        <v>327</v>
      </c>
      <c r="E97" t="s">
        <v>168</v>
      </c>
      <c r="G97">
        <v>1</v>
      </c>
    </row>
    <row r="98" spans="1:7">
      <c r="B98" s="163" t="s">
        <v>358</v>
      </c>
      <c r="D98" t="s">
        <v>182</v>
      </c>
      <c r="E98" t="s">
        <v>168</v>
      </c>
      <c r="G98">
        <v>1</v>
      </c>
    </row>
    <row r="100" spans="1:7" s="170" customFormat="1">
      <c r="A100" s="170" t="s">
        <v>2</v>
      </c>
      <c r="B100" s="171" t="s">
        <v>359</v>
      </c>
      <c r="D100" s="170" t="s">
        <v>188</v>
      </c>
    </row>
    <row r="101" spans="1:7">
      <c r="B101" s="163" t="s">
        <v>366</v>
      </c>
      <c r="D101" t="s">
        <v>364</v>
      </c>
    </row>
    <row r="102" spans="1:7">
      <c r="B102" s="163" t="s">
        <v>367</v>
      </c>
      <c r="D102" t="s">
        <v>365</v>
      </c>
    </row>
    <row r="103" spans="1:7">
      <c r="B103" s="163" t="s">
        <v>369</v>
      </c>
      <c r="D103" t="s">
        <v>368</v>
      </c>
    </row>
    <row r="104" spans="1:7">
      <c r="B104" s="163" t="s">
        <v>370</v>
      </c>
      <c r="D104" t="s">
        <v>371</v>
      </c>
    </row>
    <row r="106" spans="1:7" s="170" customFormat="1">
      <c r="A106" s="170" t="s">
        <v>2</v>
      </c>
      <c r="B106" s="171" t="s">
        <v>360</v>
      </c>
      <c r="D106" s="170" t="s">
        <v>189</v>
      </c>
    </row>
    <row r="107" spans="1:7">
      <c r="B107" s="163" t="s">
        <v>373</v>
      </c>
      <c r="D107" t="s">
        <v>372</v>
      </c>
      <c r="E107" t="s">
        <v>164</v>
      </c>
      <c r="G107">
        <v>1</v>
      </c>
    </row>
    <row r="108" spans="1:7">
      <c r="B108" s="171" t="s">
        <v>416</v>
      </c>
      <c r="D108" t="s">
        <v>415</v>
      </c>
    </row>
    <row r="111" spans="1:7" s="170" customFormat="1">
      <c r="A111" s="170" t="s">
        <v>2</v>
      </c>
      <c r="B111" s="171" t="s">
        <v>361</v>
      </c>
      <c r="D111" s="170" t="s">
        <v>190</v>
      </c>
    </row>
    <row r="112" spans="1:7">
      <c r="B112" s="163" t="s">
        <v>376</v>
      </c>
      <c r="D112" t="s">
        <v>374</v>
      </c>
      <c r="E112" t="s">
        <v>164</v>
      </c>
      <c r="G112">
        <v>1</v>
      </c>
    </row>
    <row r="113" spans="1:7">
      <c r="B113" s="163" t="s">
        <v>377</v>
      </c>
      <c r="D113" t="s">
        <v>375</v>
      </c>
      <c r="E113" t="s">
        <v>164</v>
      </c>
      <c r="G113">
        <v>1</v>
      </c>
    </row>
    <row r="114" spans="1:7">
      <c r="D114" t="s">
        <v>380</v>
      </c>
    </row>
    <row r="115" spans="1:7">
      <c r="D115" t="s">
        <v>381</v>
      </c>
    </row>
    <row r="116" spans="1:7" s="170" customFormat="1">
      <c r="A116" s="170" t="s">
        <v>2</v>
      </c>
      <c r="B116" s="171" t="s">
        <v>362</v>
      </c>
      <c r="D116" s="170" t="s">
        <v>191</v>
      </c>
      <c r="E116" s="170" t="s">
        <v>164</v>
      </c>
      <c r="G116" s="170">
        <v>1</v>
      </c>
    </row>
    <row r="119" spans="1:7" s="170" customFormat="1">
      <c r="A119" s="170" t="s">
        <v>2</v>
      </c>
      <c r="B119" s="171" t="s">
        <v>363</v>
      </c>
      <c r="D119" s="170" t="s">
        <v>192</v>
      </c>
      <c r="G119" s="170">
        <v>1</v>
      </c>
    </row>
    <row r="120" spans="1:7" s="170" customFormat="1">
      <c r="B120" s="171" t="s">
        <v>387</v>
      </c>
      <c r="D120" s="170" t="s">
        <v>386</v>
      </c>
    </row>
    <row r="121" spans="1:7" s="170" customFormat="1">
      <c r="B121" s="171"/>
    </row>
    <row r="122" spans="1:7" s="170" customFormat="1">
      <c r="B122" s="171"/>
    </row>
    <row r="123" spans="1:7" s="170" customFormat="1">
      <c r="B123" s="171"/>
    </row>
    <row r="124" spans="1:7" s="170" customFormat="1">
      <c r="B124" s="171"/>
    </row>
    <row r="125" spans="1:7" s="170" customFormat="1">
      <c r="A125" s="170" t="s">
        <v>2</v>
      </c>
      <c r="B125" s="171" t="s">
        <v>382</v>
      </c>
      <c r="D125" s="170" t="s">
        <v>383</v>
      </c>
      <c r="G125" s="170">
        <v>1</v>
      </c>
    </row>
    <row r="126" spans="1:7" s="170" customFormat="1">
      <c r="B126" s="174" t="s">
        <v>385</v>
      </c>
      <c r="D126" t="s">
        <v>381</v>
      </c>
    </row>
    <row r="127" spans="1:7" s="170" customFormat="1">
      <c r="B127" s="174" t="s">
        <v>384</v>
      </c>
      <c r="D127" t="s">
        <v>374</v>
      </c>
    </row>
    <row r="128" spans="1:7" s="170" customFormat="1">
      <c r="B128" s="171"/>
    </row>
    <row r="129" spans="1:7">
      <c r="A129" s="160" t="s">
        <v>393</v>
      </c>
      <c r="B129" s="162" t="s">
        <v>391</v>
      </c>
      <c r="D129" s="160" t="s">
        <v>392</v>
      </c>
      <c r="G129">
        <v>1</v>
      </c>
    </row>
    <row r="130" spans="1:7">
      <c r="A130" s="160"/>
      <c r="B130" s="174" t="s">
        <v>395</v>
      </c>
      <c r="D130" t="s">
        <v>394</v>
      </c>
      <c r="E130" t="s">
        <v>168</v>
      </c>
      <c r="G130">
        <v>1</v>
      </c>
    </row>
    <row r="131" spans="1:7">
      <c r="A131" s="160"/>
      <c r="B131" s="174" t="s">
        <v>396</v>
      </c>
      <c r="D131" t="s">
        <v>397</v>
      </c>
      <c r="E131" t="s">
        <v>398</v>
      </c>
    </row>
    <row r="132" spans="1:7">
      <c r="A132" s="160"/>
      <c r="B132" s="162"/>
    </row>
    <row r="133" spans="1:7">
      <c r="D133" t="s">
        <v>198</v>
      </c>
      <c r="G133">
        <v>1</v>
      </c>
    </row>
    <row r="134" spans="1:7">
      <c r="D134" t="s">
        <v>201</v>
      </c>
      <c r="G134">
        <v>1</v>
      </c>
    </row>
    <row r="135" spans="1:7">
      <c r="D135" t="s">
        <v>202</v>
      </c>
      <c r="G135">
        <v>1</v>
      </c>
    </row>
    <row r="136" spans="1:7">
      <c r="A136" t="s">
        <v>399</v>
      </c>
      <c r="D136" t="s">
        <v>204</v>
      </c>
      <c r="G136">
        <v>1</v>
      </c>
    </row>
    <row r="137" spans="1:7">
      <c r="A137" t="s">
        <v>399</v>
      </c>
      <c r="D137" t="s">
        <v>205</v>
      </c>
      <c r="G137">
        <v>1</v>
      </c>
    </row>
    <row r="138" spans="1:7">
      <c r="A138" t="s">
        <v>399</v>
      </c>
      <c r="D138" t="s">
        <v>206</v>
      </c>
      <c r="G138">
        <v>1</v>
      </c>
    </row>
    <row r="139" spans="1:7">
      <c r="A139" t="s">
        <v>399</v>
      </c>
      <c r="D139" t="s">
        <v>207</v>
      </c>
      <c r="G139">
        <v>1</v>
      </c>
    </row>
    <row r="140" spans="1:7">
      <c r="A140" t="s">
        <v>399</v>
      </c>
      <c r="D140" t="s">
        <v>208</v>
      </c>
      <c r="G140">
        <v>1</v>
      </c>
    </row>
    <row r="141" spans="1:7">
      <c r="A141" t="s">
        <v>399</v>
      </c>
      <c r="D141" t="s">
        <v>427</v>
      </c>
      <c r="G141">
        <v>1</v>
      </c>
    </row>
    <row r="142" spans="1:7">
      <c r="A142" t="s">
        <v>399</v>
      </c>
      <c r="D142" t="s">
        <v>210</v>
      </c>
      <c r="G142">
        <v>1</v>
      </c>
    </row>
    <row r="143" spans="1:7">
      <c r="A143" t="s">
        <v>399</v>
      </c>
      <c r="D143" t="s">
        <v>428</v>
      </c>
    </row>
    <row r="144" spans="1:7">
      <c r="D144" t="s">
        <v>214</v>
      </c>
      <c r="G144">
        <v>1</v>
      </c>
    </row>
    <row r="145" spans="4:7">
      <c r="D145" t="s">
        <v>215</v>
      </c>
      <c r="G145">
        <v>1</v>
      </c>
    </row>
    <row r="146" spans="4:7">
      <c r="D146" t="s">
        <v>216</v>
      </c>
      <c r="G146">
        <v>1</v>
      </c>
    </row>
    <row r="147" spans="4:7">
      <c r="D147" t="s">
        <v>218</v>
      </c>
      <c r="G147">
        <v>1</v>
      </c>
    </row>
    <row r="148" spans="4:7">
      <c r="D148" t="s">
        <v>219</v>
      </c>
      <c r="G148">
        <v>1</v>
      </c>
    </row>
    <row r="149" spans="4:7">
      <c r="D149" t="s">
        <v>400</v>
      </c>
      <c r="E149" t="s">
        <v>168</v>
      </c>
      <c r="F149" t="s">
        <v>169</v>
      </c>
      <c r="G149">
        <v>3</v>
      </c>
    </row>
    <row r="150" spans="4:7">
      <c r="D150" t="s">
        <v>184</v>
      </c>
      <c r="E150" t="s">
        <v>164</v>
      </c>
      <c r="F150" t="s">
        <v>185</v>
      </c>
      <c r="G150">
        <v>2</v>
      </c>
    </row>
    <row r="151" spans="4:7">
      <c r="D151" t="s">
        <v>186</v>
      </c>
      <c r="E151" t="s">
        <v>164</v>
      </c>
      <c r="F151" t="s">
        <v>187</v>
      </c>
      <c r="G151">
        <v>2</v>
      </c>
    </row>
    <row r="152" spans="4:7">
      <c r="D152" t="s">
        <v>193</v>
      </c>
      <c r="G152">
        <v>3</v>
      </c>
    </row>
    <row r="153" spans="4:7">
      <c r="D153" t="s">
        <v>401</v>
      </c>
      <c r="G153">
        <v>5</v>
      </c>
    </row>
    <row r="154" spans="4:7">
      <c r="D154" t="s">
        <v>211</v>
      </c>
      <c r="G154">
        <v>5</v>
      </c>
    </row>
    <row r="155" spans="4:7">
      <c r="D155" t="s">
        <v>212</v>
      </c>
      <c r="G155">
        <v>5</v>
      </c>
    </row>
    <row r="156" spans="4:7">
      <c r="D156" t="s">
        <v>213</v>
      </c>
      <c r="G156">
        <v>5</v>
      </c>
    </row>
    <row r="157" spans="4:7">
      <c r="D157" t="s">
        <v>220</v>
      </c>
      <c r="G157">
        <v>5</v>
      </c>
    </row>
    <row r="158" spans="4:7">
      <c r="D158" t="s">
        <v>221</v>
      </c>
      <c r="G158">
        <v>5</v>
      </c>
    </row>
    <row r="159" spans="4:7">
      <c r="D159" t="s">
        <v>227</v>
      </c>
      <c r="G159">
        <v>0</v>
      </c>
    </row>
    <row r="160" spans="4:7">
      <c r="D160" t="s">
        <v>228</v>
      </c>
      <c r="E160" t="s">
        <v>164</v>
      </c>
      <c r="F160" t="s">
        <v>187</v>
      </c>
      <c r="G160">
        <v>1</v>
      </c>
    </row>
    <row r="161" spans="1:7">
      <c r="D161" t="s">
        <v>229</v>
      </c>
      <c r="E161" t="s">
        <v>164</v>
      </c>
      <c r="G161">
        <v>0</v>
      </c>
    </row>
    <row r="162" spans="1:7">
      <c r="D162" t="s">
        <v>235</v>
      </c>
      <c r="G162">
        <v>0</v>
      </c>
    </row>
    <row r="163" spans="1:7">
      <c r="D163" t="s">
        <v>231</v>
      </c>
      <c r="G163">
        <v>0</v>
      </c>
    </row>
    <row r="164" spans="1:7">
      <c r="D164" t="s">
        <v>230</v>
      </c>
      <c r="E164" t="s">
        <v>164</v>
      </c>
      <c r="G164">
        <v>1</v>
      </c>
    </row>
    <row r="165" spans="1:7">
      <c r="D165" s="176" t="s">
        <v>405</v>
      </c>
    </row>
    <row r="166" spans="1:7">
      <c r="D166" s="176" t="s">
        <v>406</v>
      </c>
    </row>
    <row r="167" spans="1:7">
      <c r="D167" t="s">
        <v>222</v>
      </c>
    </row>
    <row r="168" spans="1:7">
      <c r="D168" t="s">
        <v>223</v>
      </c>
    </row>
    <row r="169" spans="1:7">
      <c r="D169" t="s">
        <v>224</v>
      </c>
    </row>
    <row r="170" spans="1:7">
      <c r="D170" t="s">
        <v>225</v>
      </c>
    </row>
    <row r="171" spans="1:7">
      <c r="D171" t="s">
        <v>226</v>
      </c>
    </row>
    <row r="173" spans="1:7">
      <c r="A173" t="s">
        <v>409</v>
      </c>
      <c r="D173" s="116" t="s">
        <v>121</v>
      </c>
    </row>
    <row r="174" spans="1:7">
      <c r="A174" t="s">
        <v>409</v>
      </c>
      <c r="D174" s="117" t="s">
        <v>149</v>
      </c>
      <c r="G174">
        <v>0</v>
      </c>
    </row>
    <row r="175" spans="1:7" ht="28.5">
      <c r="A175" t="s">
        <v>409</v>
      </c>
      <c r="D175" s="118" t="s">
        <v>122</v>
      </c>
    </row>
    <row r="176" spans="1:7">
      <c r="A176" t="s">
        <v>409</v>
      </c>
      <c r="B176" s="163" t="s">
        <v>410</v>
      </c>
      <c r="D176" s="119" t="s">
        <v>105</v>
      </c>
    </row>
    <row r="178" spans="1:7">
      <c r="A178" t="s">
        <v>411</v>
      </c>
      <c r="D178" s="110" t="s">
        <v>28</v>
      </c>
    </row>
    <row r="179" spans="1:7">
      <c r="A179" t="s">
        <v>411</v>
      </c>
      <c r="D179" s="110" t="s">
        <v>29</v>
      </c>
    </row>
    <row r="180" spans="1:7">
      <c r="A180" t="s">
        <v>411</v>
      </c>
      <c r="D180" s="110" t="s">
        <v>95</v>
      </c>
    </row>
    <row r="182" spans="1:7">
      <c r="A182" t="s">
        <v>412</v>
      </c>
      <c r="D182" s="17" t="s">
        <v>30</v>
      </c>
    </row>
    <row r="183" spans="1:7">
      <c r="A183" t="s">
        <v>412</v>
      </c>
      <c r="D183" s="17" t="s">
        <v>118</v>
      </c>
    </row>
    <row r="184" spans="1:7">
      <c r="D184" s="17"/>
    </row>
    <row r="185" spans="1:7">
      <c r="A185" t="s">
        <v>83</v>
      </c>
      <c r="D185" s="17" t="s">
        <v>27</v>
      </c>
    </row>
    <row r="186" spans="1:7">
      <c r="A186" t="s">
        <v>83</v>
      </c>
      <c r="D186" s="17" t="s">
        <v>119</v>
      </c>
    </row>
    <row r="187" spans="1:7">
      <c r="D187" s="17"/>
    </row>
    <row r="188" spans="1:7">
      <c r="D188" s="17"/>
    </row>
    <row r="189" spans="1:7">
      <c r="D189" s="17" t="s">
        <v>120</v>
      </c>
    </row>
    <row r="190" spans="1:7">
      <c r="D190" s="57" t="s">
        <v>418</v>
      </c>
      <c r="G190">
        <v>0</v>
      </c>
    </row>
    <row r="192" spans="1:7">
      <c r="A192" t="s">
        <v>2</v>
      </c>
      <c r="D192" t="s">
        <v>417</v>
      </c>
    </row>
    <row r="193" spans="4:4">
      <c r="D193" s="17" t="s">
        <v>23</v>
      </c>
    </row>
    <row r="194" spans="4:4">
      <c r="D194" s="17" t="s">
        <v>24</v>
      </c>
    </row>
    <row r="195" spans="4:4">
      <c r="D195" s="17" t="s">
        <v>25</v>
      </c>
    </row>
  </sheetData>
  <phoneticPr fontId="4"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Summary</vt:lpstr>
      <vt:lpstr>CEWeb</vt:lpstr>
      <vt:lpstr>ShopWidget</vt:lpstr>
      <vt:lpstr>Saved Items</vt:lpstr>
      <vt:lpstr>Order History</vt:lpstr>
      <vt:lpstr>Saved Carts</vt:lpstr>
      <vt:lpstr>Share Cart</vt:lpstr>
      <vt:lpstr>Active Cart</vt:lpstr>
      <vt:lpstr>Checkout</vt:lpstr>
      <vt:lpstr>Miscellaneous</vt:lpstr>
      <vt:lpstr>Data Conversions</vt:lpstr>
      <vt:lpstr>MyAccount</vt:lpstr>
      <vt:lpstr>Open Questions</vt:lpstr>
      <vt:lpstr>Defs</vt:lpstr>
      <vt:lpstr>ToDo</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Jim Maloy</dc:creator>
  <cp:lastModifiedBy>judy</cp:lastModifiedBy>
  <cp:lastPrinted>2013-06-10T21:08:18Z</cp:lastPrinted>
  <dcterms:created xsi:type="dcterms:W3CDTF">2013-05-21T12:01:29Z</dcterms:created>
  <dcterms:modified xsi:type="dcterms:W3CDTF">2013-12-02T17:00:50Z</dcterms:modified>
</cp:coreProperties>
</file>