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45621"/>
</workbook>
</file>

<file path=xl/calcChain.xml><?xml version="1.0" encoding="utf-8"?>
<calcChain xmlns="http://schemas.openxmlformats.org/spreadsheetml/2006/main">
  <c r="M432" i="21" l="1"/>
  <c r="M428" i="21"/>
  <c r="M424" i="21" s="1"/>
  <c r="M420" i="21" s="1"/>
  <c r="M416" i="21" s="1"/>
  <c r="M412" i="21" s="1"/>
  <c r="M408" i="21" s="1"/>
  <c r="M403" i="21" s="1"/>
  <c r="L432" i="21"/>
  <c r="L428" i="21" s="1"/>
  <c r="L424" i="21" s="1"/>
  <c r="L420" i="21" s="1"/>
  <c r="L416" i="21" s="1"/>
  <c r="L412" i="21" s="1"/>
  <c r="L408" i="21" s="1"/>
  <c r="L403" i="21" s="1"/>
  <c r="J432" i="21"/>
  <c r="J428" i="21"/>
  <c r="J424" i="21" s="1"/>
  <c r="J420" i="21" s="1"/>
  <c r="J416" i="21" s="1"/>
  <c r="J412" i="21" s="1"/>
  <c r="J408" i="21" s="1"/>
  <c r="J403" i="21" s="1"/>
  <c r="I432" i="21"/>
  <c r="I428" i="21"/>
  <c r="I424" i="21" s="1"/>
  <c r="I420" i="21" s="1"/>
  <c r="I416" i="21" s="1"/>
  <c r="I412" i="21" s="1"/>
  <c r="I408" i="21" s="1"/>
  <c r="I403" i="21" s="1"/>
  <c r="F4" i="4"/>
  <c r="E4" i="4"/>
  <c r="E5" i="4"/>
  <c r="E22" i="4" s="1"/>
  <c r="E24" i="4" s="1"/>
  <c r="E6" i="4"/>
  <c r="E7" i="4"/>
  <c r="E8" i="4"/>
  <c r="E9" i="4"/>
  <c r="E10" i="4"/>
  <c r="E11" i="4"/>
  <c r="E12" i="4"/>
  <c r="E13" i="4"/>
  <c r="E17" i="4"/>
  <c r="M356" i="21"/>
  <c r="L356" i="21"/>
  <c r="J356" i="21"/>
  <c r="I356" i="21"/>
  <c r="M374" i="21"/>
  <c r="L374" i="21"/>
  <c r="J374" i="21"/>
  <c r="I374" i="21"/>
  <c r="M366" i="21"/>
  <c r="L366" i="21"/>
  <c r="J366" i="21"/>
  <c r="I366" i="21"/>
  <c r="M334" i="21"/>
  <c r="L334" i="21"/>
  <c r="J334" i="21"/>
  <c r="I334" i="21"/>
  <c r="M392" i="21"/>
  <c r="L392" i="21"/>
  <c r="J392" i="21"/>
  <c r="I392" i="21"/>
  <c r="M383" i="21"/>
  <c r="L383" i="21"/>
  <c r="J383" i="21"/>
  <c r="I383" i="21"/>
  <c r="M378" i="21"/>
  <c r="L378" i="21"/>
  <c r="J378" i="21"/>
  <c r="I378" i="21"/>
  <c r="M398" i="21"/>
  <c r="L398" i="21"/>
  <c r="J398" i="21"/>
  <c r="I398" i="21"/>
  <c r="M315" i="21"/>
  <c r="L315" i="21"/>
  <c r="J315" i="21"/>
  <c r="I315" i="21"/>
  <c r="M250" i="21"/>
  <c r="L250" i="21"/>
  <c r="J250" i="21"/>
  <c r="I250" i="21"/>
  <c r="M246" i="21"/>
  <c r="L246" i="21"/>
  <c r="J246" i="21"/>
  <c r="M243" i="21"/>
  <c r="L243" i="21"/>
  <c r="J243" i="21"/>
  <c r="I246" i="21"/>
  <c r="I243" i="21"/>
  <c r="M206" i="21"/>
  <c r="L206" i="21"/>
  <c r="J206" i="21"/>
  <c r="I206" i="21"/>
  <c r="M157" i="21"/>
  <c r="L157" i="21"/>
  <c r="J157" i="21"/>
  <c r="M161" i="21"/>
  <c r="L161" i="21"/>
  <c r="J161" i="21"/>
  <c r="I161" i="21"/>
  <c r="I157" i="21"/>
  <c r="M151" i="21"/>
  <c r="L151" i="21"/>
  <c r="J151" i="21"/>
  <c r="I151" i="21"/>
  <c r="M361" i="21"/>
  <c r="L361" i="21"/>
  <c r="J361" i="21"/>
  <c r="I361" i="21"/>
  <c r="M352" i="21"/>
  <c r="L352" i="21"/>
  <c r="J352" i="21"/>
  <c r="M348" i="21"/>
  <c r="L348" i="21"/>
  <c r="J348" i="21"/>
  <c r="I352" i="21"/>
  <c r="I348" i="21"/>
  <c r="M343" i="21"/>
  <c r="L343" i="21"/>
  <c r="J343" i="21"/>
  <c r="I343" i="21"/>
  <c r="M328" i="21"/>
  <c r="L328" i="21"/>
  <c r="J328" i="21"/>
  <c r="M324" i="21"/>
  <c r="L324" i="21"/>
  <c r="J324" i="21"/>
  <c r="M320" i="21"/>
  <c r="L320" i="21"/>
  <c r="J320" i="21"/>
  <c r="I328" i="21"/>
  <c r="I324" i="21"/>
  <c r="I320" i="21"/>
  <c r="M310" i="21"/>
  <c r="M302" i="21"/>
  <c r="M298" i="21"/>
  <c r="M294" i="21"/>
  <c r="L310" i="21"/>
  <c r="L302" i="21"/>
  <c r="L298" i="21"/>
  <c r="L294" i="21"/>
  <c r="J310" i="21"/>
  <c r="J302" i="21"/>
  <c r="J298" i="21"/>
  <c r="J294" i="21"/>
  <c r="I310" i="21"/>
  <c r="I302" i="21"/>
  <c r="I298" i="21"/>
  <c r="I294" i="21"/>
  <c r="M290" i="21"/>
  <c r="M287" i="21"/>
  <c r="M280" i="21"/>
  <c r="M276" i="21"/>
  <c r="L290" i="21"/>
  <c r="L287" i="21"/>
  <c r="L280" i="21"/>
  <c r="L276" i="21"/>
  <c r="J290" i="21"/>
  <c r="J287" i="21"/>
  <c r="J280" i="21"/>
  <c r="J276" i="21"/>
  <c r="I290" i="21"/>
  <c r="I287" i="21"/>
  <c r="I280" i="21"/>
  <c r="I276" i="21"/>
  <c r="M272" i="21"/>
  <c r="L272" i="21"/>
  <c r="J272" i="21"/>
  <c r="M268" i="21"/>
  <c r="L268" i="21"/>
  <c r="J268" i="21"/>
  <c r="M264" i="21"/>
  <c r="L264" i="21"/>
  <c r="J264" i="21"/>
  <c r="M260" i="21"/>
  <c r="L260" i="21"/>
  <c r="J260" i="21"/>
  <c r="M256" i="21"/>
  <c r="L256" i="21"/>
  <c r="J256" i="21"/>
  <c r="I272" i="21"/>
  <c r="I268" i="21"/>
  <c r="I264" i="21"/>
  <c r="I260" i="21"/>
  <c r="I256" i="21"/>
  <c r="M238" i="21"/>
  <c r="L238" i="21"/>
  <c r="J238" i="21"/>
  <c r="I238" i="21"/>
  <c r="M234" i="21"/>
  <c r="L234" i="21"/>
  <c r="J234" i="21"/>
  <c r="M229" i="21"/>
  <c r="L229" i="21"/>
  <c r="J229" i="21"/>
  <c r="M225" i="21"/>
  <c r="L225" i="21"/>
  <c r="J225" i="21"/>
  <c r="I234" i="21"/>
  <c r="I229" i="21"/>
  <c r="I225" i="21"/>
  <c r="M221" i="21"/>
  <c r="L221" i="21"/>
  <c r="J221" i="21"/>
  <c r="I221" i="21"/>
  <c r="M201" i="21"/>
  <c r="L201" i="21"/>
  <c r="J201" i="21"/>
  <c r="M197" i="21"/>
  <c r="L197" i="21"/>
  <c r="J197" i="21"/>
  <c r="M189" i="21"/>
  <c r="L189" i="21"/>
  <c r="J189" i="21"/>
  <c r="I201" i="21"/>
  <c r="I197" i="21"/>
  <c r="I189" i="21"/>
  <c r="M185" i="21"/>
  <c r="L185" i="21"/>
  <c r="J185" i="21"/>
  <c r="M180" i="21"/>
  <c r="L180" i="21"/>
  <c r="J180" i="21"/>
  <c r="M176" i="21"/>
  <c r="L176" i="21"/>
  <c r="J176" i="21"/>
  <c r="M172" i="21"/>
  <c r="L172" i="21"/>
  <c r="J172" i="21"/>
  <c r="M168" i="21"/>
  <c r="L168" i="21"/>
  <c r="J168" i="21"/>
  <c r="I185" i="21"/>
  <c r="I180" i="21"/>
  <c r="I176" i="21"/>
  <c r="I172" i="21"/>
  <c r="I168" i="21"/>
  <c r="M164" i="21"/>
  <c r="L164" i="21"/>
  <c r="J164" i="21"/>
  <c r="I164" i="21"/>
  <c r="M147" i="21"/>
  <c r="L147" i="21"/>
  <c r="J147" i="21"/>
  <c r="I147" i="21"/>
  <c r="M140" i="21"/>
  <c r="L140" i="21"/>
  <c r="J140" i="21"/>
  <c r="I140" i="21"/>
  <c r="M136" i="21"/>
  <c r="L136" i="21"/>
  <c r="J136" i="21"/>
  <c r="I136" i="21"/>
  <c r="M129" i="21"/>
  <c r="L129" i="21"/>
  <c r="J129" i="21"/>
  <c r="I129" i="21"/>
  <c r="M110" i="21"/>
  <c r="L110" i="21"/>
  <c r="J110" i="21"/>
  <c r="I110" i="21"/>
  <c r="M104" i="21"/>
  <c r="L104" i="21"/>
  <c r="J104" i="21"/>
  <c r="I104" i="21"/>
  <c r="M99" i="21"/>
  <c r="L99" i="21"/>
  <c r="J99" i="21"/>
  <c r="I99" i="21"/>
  <c r="M91" i="21"/>
  <c r="L91" i="21"/>
  <c r="J91" i="21"/>
  <c r="I91" i="21"/>
  <c r="M77" i="21"/>
  <c r="L77" i="21"/>
  <c r="J77" i="21"/>
  <c r="I77" i="21"/>
  <c r="M61" i="21"/>
  <c r="L61" i="21"/>
  <c r="J61" i="21"/>
  <c r="I61" i="21"/>
  <c r="M57" i="21"/>
  <c r="L57" i="21"/>
  <c r="J57" i="21"/>
  <c r="I57" i="21"/>
  <c r="M53" i="21"/>
  <c r="L53" i="21"/>
  <c r="J53" i="21"/>
  <c r="I53" i="21"/>
  <c r="M37" i="21"/>
  <c r="L37" i="21"/>
  <c r="J37" i="21"/>
  <c r="I37" i="21"/>
  <c r="J15" i="21"/>
  <c r="I15" i="21"/>
  <c r="M11" i="21"/>
  <c r="L11" i="21"/>
  <c r="J11" i="21"/>
  <c r="I11" i="21"/>
  <c r="M15" i="21"/>
  <c r="L15" i="21"/>
  <c r="F8" i="19"/>
  <c r="E8" i="19"/>
  <c r="D8" i="19"/>
  <c r="C8" i="19"/>
  <c r="B3" i="19"/>
  <c r="F8" i="11"/>
  <c r="E8" i="11"/>
  <c r="D8" i="11"/>
  <c r="C8" i="11"/>
  <c r="B3" i="11"/>
  <c r="F8" i="18"/>
  <c r="E8" i="18"/>
  <c r="D8" i="18"/>
  <c r="C8" i="18"/>
  <c r="B3" i="18"/>
  <c r="F8" i="20"/>
  <c r="E8" i="20"/>
  <c r="D8" i="20"/>
  <c r="C8" i="20"/>
  <c r="B3" i="20"/>
  <c r="F8" i="9"/>
  <c r="D7" i="4" s="1"/>
  <c r="E8" i="9"/>
  <c r="D8" i="9"/>
  <c r="C7" i="4"/>
  <c r="C8" i="9"/>
  <c r="F8" i="16"/>
  <c r="D4" i="4"/>
  <c r="F8" i="7"/>
  <c r="D5" i="4" s="1"/>
  <c r="D11" i="4"/>
  <c r="D12" i="4"/>
  <c r="D13" i="4"/>
  <c r="D17" i="4"/>
  <c r="F5" i="4"/>
  <c r="F6" i="4"/>
  <c r="F7" i="4"/>
  <c r="F8" i="4"/>
  <c r="F9" i="4"/>
  <c r="F10" i="4"/>
  <c r="F11" i="4"/>
  <c r="F12" i="4"/>
  <c r="F13" i="4"/>
  <c r="F17" i="4"/>
  <c r="F22" i="4"/>
  <c r="F24" i="4" s="1"/>
  <c r="E8" i="16"/>
  <c r="D8" i="16"/>
  <c r="C4" i="4"/>
  <c r="C11" i="4"/>
  <c r="C12" i="4"/>
  <c r="C13" i="4"/>
  <c r="C17" i="4"/>
  <c r="C8" i="16"/>
  <c r="C8" i="10"/>
  <c r="E8" i="10"/>
  <c r="G10" i="4"/>
  <c r="D8" i="10"/>
  <c r="C10" i="4" s="1"/>
  <c r="F8" i="10"/>
  <c r="D10" i="4"/>
  <c r="B3" i="10"/>
  <c r="B3" i="5"/>
  <c r="B3" i="6"/>
  <c r="B3" i="9"/>
  <c r="B3" i="8"/>
  <c r="B3" i="7"/>
  <c r="B3" i="16"/>
  <c r="F8" i="8"/>
  <c r="D6" i="4" s="1"/>
  <c r="F8" i="5"/>
  <c r="D9" i="4"/>
  <c r="D8" i="5"/>
  <c r="C9" i="4" s="1"/>
  <c r="D8" i="7"/>
  <c r="C5" i="4" s="1"/>
  <c r="C8" i="8"/>
  <c r="E8" i="8"/>
  <c r="G6" i="4"/>
  <c r="G4" i="4"/>
  <c r="G22" i="4" s="1"/>
  <c r="G5" i="4"/>
  <c r="G7" i="4"/>
  <c r="G8" i="4"/>
  <c r="G9" i="4"/>
  <c r="G11" i="4"/>
  <c r="G12" i="4"/>
  <c r="G13" i="4"/>
  <c r="G17" i="4"/>
  <c r="D8" i="8"/>
  <c r="C6" i="4" s="1"/>
  <c r="F8" i="6"/>
  <c r="D8" i="4" s="1"/>
  <c r="D8" i="6"/>
  <c r="C8" i="4" s="1"/>
  <c r="C8" i="5"/>
  <c r="E8" i="5"/>
  <c r="E8" i="7"/>
  <c r="C8" i="7"/>
  <c r="E8" i="6"/>
  <c r="C8" i="6"/>
  <c r="C22" i="4" l="1"/>
  <c r="C24" i="4" s="1"/>
  <c r="C25" i="4" s="1"/>
  <c r="E25" i="4" s="1"/>
  <c r="D22" i="4"/>
  <c r="D24" i="4" s="1"/>
  <c r="D25" i="4" s="1"/>
  <c r="F25" i="4" s="1"/>
</calcChain>
</file>

<file path=xl/sharedStrings.xml><?xml version="1.0" encoding="utf-8"?>
<sst xmlns="http://schemas.openxmlformats.org/spreadsheetml/2006/main" count="2324" uniqueCount="1106">
  <si>
    <t>DB - Delete old carts upon user validation based on xxx days old</t>
  </si>
  <si>
    <t>DB - Write Last Activity Date to SHOPPINGCART.USR</t>
  </si>
  <si>
    <t>4-3</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</si>
  <si>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</si>
  <si>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</si>
  <si>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</si>
  <si>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</si>
  <si>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</si>
  <si>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</si>
  <si>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47-0</t>
  </si>
  <si>
    <t>47-1</t>
  </si>
  <si>
    <t>47-2</t>
  </si>
  <si>
    <t>47-3</t>
  </si>
  <si>
    <t>48-0</t>
  </si>
  <si>
    <t>48-1</t>
  </si>
  <si>
    <t>48-2</t>
  </si>
  <si>
    <t>48-3</t>
  </si>
  <si>
    <t>49-0</t>
  </si>
  <si>
    <t>49-1</t>
  </si>
  <si>
    <t>49-2</t>
  </si>
  <si>
    <t>50-0</t>
  </si>
  <si>
    <t>50-1</t>
  </si>
  <si>
    <t>50-2</t>
  </si>
  <si>
    <t>50-3</t>
  </si>
  <si>
    <t>52-0</t>
  </si>
  <si>
    <t>52-1</t>
  </si>
  <si>
    <t>52-2</t>
  </si>
  <si>
    <t>52-3</t>
  </si>
  <si>
    <t>53-0</t>
  </si>
  <si>
    <t>53-1</t>
  </si>
  <si>
    <t>53-2</t>
  </si>
  <si>
    <t>53-3</t>
  </si>
  <si>
    <t>54-0</t>
  </si>
  <si>
    <t>54-1</t>
  </si>
  <si>
    <t>54-2</t>
  </si>
  <si>
    <t>54-3</t>
  </si>
  <si>
    <t>56-0</t>
  </si>
  <si>
    <t>56-1</t>
  </si>
  <si>
    <t>56-2</t>
  </si>
  <si>
    <t>56-3</t>
  </si>
  <si>
    <t>57-0</t>
  </si>
  <si>
    <t>57-1</t>
  </si>
  <si>
    <t>57-2</t>
  </si>
  <si>
    <t>57-3</t>
  </si>
  <si>
    <t>57-4</t>
  </si>
  <si>
    <t>58-0</t>
  </si>
  <si>
    <t>58-1</t>
  </si>
  <si>
    <t>58-2</t>
  </si>
  <si>
    <t>58-3</t>
  </si>
  <si>
    <t>60-0</t>
  </si>
  <si>
    <t>60-1</t>
  </si>
  <si>
    <t>60-2</t>
  </si>
  <si>
    <t>60-3</t>
  </si>
  <si>
    <t>61-0</t>
  </si>
  <si>
    <t>61-1</t>
  </si>
  <si>
    <t>61-2</t>
  </si>
  <si>
    <t>61-3</t>
  </si>
  <si>
    <t>64-0</t>
  </si>
  <si>
    <t>64-1</t>
  </si>
  <si>
    <t>64-2</t>
  </si>
  <si>
    <t>64-3</t>
  </si>
  <si>
    <t>64-4</t>
  </si>
  <si>
    <t>64-5</t>
  </si>
  <si>
    <t>64-6</t>
  </si>
  <si>
    <t>64-7</t>
  </si>
  <si>
    <t>64-8</t>
  </si>
  <si>
    <t>65-0</t>
  </si>
  <si>
    <t>65-1</t>
  </si>
  <si>
    <t>65-2</t>
  </si>
  <si>
    <t>65-3</t>
  </si>
  <si>
    <t>66-0</t>
  </si>
  <si>
    <t>66-1</t>
  </si>
  <si>
    <t>66-2</t>
  </si>
  <si>
    <t>66-3</t>
  </si>
  <si>
    <t>68-0</t>
  </si>
  <si>
    <t>68-1</t>
  </si>
  <si>
    <t>68-2</t>
  </si>
  <si>
    <t>68-3</t>
  </si>
  <si>
    <t>70-0</t>
  </si>
  <si>
    <t>70-1</t>
  </si>
  <si>
    <t>70-2</t>
  </si>
  <si>
    <t>70-3</t>
  </si>
  <si>
    <t>70-4</t>
  </si>
  <si>
    <t>72-0</t>
  </si>
  <si>
    <t>72-1</t>
  </si>
  <si>
    <t>72-2</t>
  </si>
  <si>
    <t>72-3</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</si>
  <si>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</si>
  <si>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</si>
  <si>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</si>
  <si>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</si>
  <si>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</si>
  <si>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</si>
  <si>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</si>
  <si>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</si>
  <si>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</si>
  <si>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</si>
  <si>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</si>
  <si>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</si>
  <si>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</si>
  <si>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</si>
  <si>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</si>
  <si>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</si>
  <si>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</si>
  <si>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</si>
  <si>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</si>
  <si>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</si>
  <si>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</si>
  <si>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</si>
  <si>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</si>
  <si>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</si>
  <si>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</si>
  <si>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</si>
  <si>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</si>
  <si>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</si>
  <si>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</si>
  <si>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</si>
  <si>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</si>
  <si>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</si>
  <si>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</si>
  <si>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</si>
  <si>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</si>
  <si>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</si>
  <si>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</si>
  <si>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</si>
  <si>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</si>
  <si>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</si>
  <si>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</si>
  <si>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</si>
  <si>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</si>
  <si>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</si>
  <si>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</si>
  <si>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</si>
  <si>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</si>
  <si>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</si>
  <si>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</si>
  <si>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</si>
  <si>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Stock Selections for Centerfold Sheeting &amp; LLD</t>
  </si>
  <si>
    <t>Update RPC$WEBPRODUCTITEM_GETBYFILTER For Cfold</t>
  </si>
  <si>
    <t>Update RPC$WEBPRODUCTITEM_GETBYFILTER For LLD</t>
  </si>
  <si>
    <t>Add a stock selection for Std Hexene Blend or Octene when Material = LLD</t>
  </si>
  <si>
    <t>Programming Spec-Web Search Results</t>
  </si>
  <si>
    <t>81-4</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</si>
  <si>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</si>
  <si>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</si>
  <si>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</si>
  <si>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</si>
  <si>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</si>
  <si>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Capturing and passing along the correct upcharges on an order.</t>
  </si>
  <si>
    <t>Folded into the upcharges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</si>
  <si>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</si>
  <si>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</si>
  <si>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</si>
  <si>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</si>
  <si>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</si>
  <si>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</si>
  <si>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</si>
  <si>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</si>
  <si>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</si>
  <si>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</si>
  <si>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</si>
  <si>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</si>
  <si>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</si>
  <si>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</si>
  <si>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Check for MOD Item match before showing MOD Result</t>
  </si>
  <si>
    <t>UI - Enable suppression of Message</t>
  </si>
  <si>
    <t>Add property to contact to hold flag to suppress this message</t>
  </si>
  <si>
    <t>DB - Program to Pass Back to the UI the Upcharges</t>
  </si>
  <si>
    <t>calclate number of skids, residential smal pkg vs LTL, flat rate by bundle</t>
  </si>
  <si>
    <t>put order on hold and send email to purchasig if special export plallets needed</t>
  </si>
  <si>
    <t>DB - Trigger Email to Purchasing for Export Pallet Request</t>
  </si>
  <si>
    <t>Invoice Form - Shipping Upcharges</t>
  </si>
  <si>
    <t>Based on Customer Preference, Who Gets It - text on email has to match shipping method</t>
  </si>
  <si>
    <t>Avante - Program to Send Email for Shipment or Cancelation</t>
  </si>
  <si>
    <t>Avamte - Call Program from Auto Shipments</t>
  </si>
  <si>
    <t xml:space="preserve">Avante - Call program from Cancel Shiipment </t>
  </si>
  <si>
    <t>Do you want to notify customer question on cancelatin?</t>
  </si>
  <si>
    <t>72-4</t>
  </si>
  <si>
    <t>CE Discrepancies Drawer</t>
  </si>
  <si>
    <t>UI - Create Drawer</t>
  </si>
  <si>
    <t>UI - Store Responses</t>
  </si>
  <si>
    <t>DB - Release Program Based on User Preference</t>
  </si>
  <si>
    <t>How Long to hold the order and perform appropriate actions - release, take off hold, cancel</t>
  </si>
  <si>
    <t>75-4</t>
  </si>
  <si>
    <t>75-5</t>
  </si>
  <si>
    <t>UI - Customer Link on the Web to Release</t>
  </si>
  <si>
    <t>75-6</t>
  </si>
  <si>
    <t>75-7</t>
  </si>
  <si>
    <t>Set new request type - one per individual order - this may be included in spinning off CE equests</t>
  </si>
  <si>
    <t>DB - Program to Close Requets and Update Based on Customer Response</t>
  </si>
  <si>
    <t>Customer or CE can release - write all information to CE Request - auto trail of who closed it</t>
  </si>
  <si>
    <t>DB - Place Order on Hold and Send Ack or Email</t>
  </si>
  <si>
    <t>Send Customer Back to Site Based on Email Link</t>
  </si>
  <si>
    <t>ie, cradlepacked, no verbal p/o, no verbal order, - any comment used today that result in a different default or validation -</t>
  </si>
  <si>
    <t>When returning a MOD Result, check to see if there is an exact match for this item in the billto's MOD.ITMMST.USR file.  If so, display result with the MOD Item# so that it can't be duplicated.  What do we use for packout? Default or packout of first exact match we find?  What if packout is changed in results ... look to see if that's a different MOD Item?</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</si>
  <si>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</si>
  <si>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</si>
  <si>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</si>
  <si>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</si>
  <si>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</si>
  <si>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</si>
  <si>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</si>
  <si>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</si>
  <si>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</si>
  <si>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</si>
  <si>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</si>
  <si>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</si>
  <si>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</si>
  <si>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</si>
  <si>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</si>
  <si>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</si>
  <si>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</si>
  <si>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</si>
  <si>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2-15</t>
  </si>
  <si>
    <t>2-16</t>
  </si>
  <si>
    <t>2-17</t>
  </si>
  <si>
    <t>DB - Banner for Similar Items Found</t>
  </si>
  <si>
    <t>Determine if there is a match in MOD.ITMMST.USR and signal hit by retuning all MOD item numbers in PART.NBR</t>
  </si>
  <si>
    <t>UI - Banner for Similar Items Found</t>
  </si>
  <si>
    <t>Display correct banner message</t>
  </si>
  <si>
    <t>UI - Middle tier support</t>
  </si>
  <si>
    <t>Determine method to return values from database to front end</t>
  </si>
  <si>
    <t>29-4</t>
  </si>
  <si>
    <t>Janice will investigate and make reqd changes to Avante programs for new FOB Code CPU - John or Cathy should check Clippership</t>
  </si>
  <si>
    <t>Clippership - new CPU FOB Code</t>
  </si>
  <si>
    <t>Check clippership to make sure it can handle new FOB Code 'CPU'</t>
  </si>
  <si>
    <t>DB - Build Label Descriptions</t>
  </si>
  <si>
    <t>This is what Sal wrote for compliance - needs to be re-written on the back end</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</si>
  <si>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</si>
  <si>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</si>
  <si>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</si>
  <si>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</si>
  <si>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</si>
  <si>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</si>
  <si>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</si>
  <si>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</si>
  <si>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</si>
  <si>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</si>
  <si>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</si>
  <si>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</si>
  <si>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</si>
  <si>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</si>
  <si>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</si>
  <si>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</si>
  <si>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</si>
  <si>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</si>
  <si>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</si>
  <si>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</si>
  <si>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</si>
  <si>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QA Reporting and Tracking</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</si>
  <si>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</si>
  <si>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</si>
  <si>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</si>
  <si>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</si>
  <si>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</si>
  <si>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</si>
  <si>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</si>
  <si>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RPC$WEBPRODUCTITEM_GETBYFILTER must double the entered width for folded product categories.</t>
  </si>
  <si>
    <t>UI Call Bundling Routines to fill screens from DB</t>
  </si>
  <si>
    <t>83-0</t>
  </si>
  <si>
    <t>83-1</t>
  </si>
  <si>
    <t>83-2</t>
  </si>
  <si>
    <t>83-3</t>
  </si>
  <si>
    <t>84-0</t>
  </si>
  <si>
    <t>84-1</t>
  </si>
  <si>
    <t>84-2</t>
  </si>
  <si>
    <t>84-3</t>
  </si>
  <si>
    <t>85-0</t>
  </si>
  <si>
    <t>85-1</t>
  </si>
  <si>
    <t>85-2</t>
  </si>
  <si>
    <t>85-3</t>
  </si>
  <si>
    <t>Programming Specs - Customer Part Numbers</t>
  </si>
  <si>
    <t>86-0</t>
  </si>
  <si>
    <t>86-1</t>
  </si>
  <si>
    <t>86-2</t>
  </si>
  <si>
    <t>86-3</t>
  </si>
  <si>
    <t>87-0</t>
  </si>
  <si>
    <t>87-1</t>
  </si>
  <si>
    <t>87-2</t>
  </si>
  <si>
    <t>87-3</t>
  </si>
  <si>
    <t>800-0</t>
  </si>
  <si>
    <t>800-1</t>
  </si>
  <si>
    <t>800-2</t>
  </si>
  <si>
    <t>800-3</t>
  </si>
  <si>
    <t>Assigned Bug Fixes</t>
  </si>
  <si>
    <t>QA Reporting</t>
  </si>
  <si>
    <t xml:space="preserve"> and Bug Fixes</t>
  </si>
  <si>
    <t>0-8</t>
  </si>
  <si>
    <t>80</t>
  </si>
  <si>
    <t>80 = Bug Fixes</t>
  </si>
  <si>
    <t>Ed - Fixing Bugs</t>
  </si>
  <si>
    <t>Francisco - Fixing Bugs</t>
  </si>
  <si>
    <t>Janice - Fixing Bug</t>
  </si>
  <si>
    <t>Joe - Fixing Bug</t>
  </si>
  <si>
    <t>Sal - Fixing Bug</t>
  </si>
  <si>
    <t>Wayne - Fixing Bug</t>
  </si>
  <si>
    <t>800-4</t>
  </si>
  <si>
    <t>800-5</t>
  </si>
  <si>
    <t>800-6</t>
  </si>
  <si>
    <t>800-7</t>
  </si>
  <si>
    <t>800-8</t>
  </si>
  <si>
    <t>Programming Task Description</t>
  </si>
  <si>
    <t>Task Nbr</t>
  </si>
  <si>
    <t>Task Description</t>
  </si>
  <si>
    <t>Status as of 1/9/14</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</si>
  <si>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</si>
  <si>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</si>
  <si>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</si>
  <si>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</si>
  <si>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</si>
  <si>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</si>
  <si>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</si>
  <si>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</si>
  <si>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</si>
  <si>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</si>
  <si>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</si>
  <si>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</si>
  <si>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</si>
  <si>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</si>
  <si>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</si>
  <si>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</si>
  <si>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</si>
  <si>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</si>
  <si>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</si>
  <si>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</si>
  <si>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</si>
  <si>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</si>
  <si>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</si>
  <si>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</si>
  <si>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</si>
  <si>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</si>
  <si>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</si>
  <si>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</si>
  <si>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</si>
  <si>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</si>
  <si>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</si>
  <si>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</si>
  <si>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</si>
  <si>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</si>
  <si>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</si>
  <si>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</si>
  <si>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Freight Dropdown</t>
  </si>
  <si>
    <t>Total Items</t>
  </si>
  <si>
    <t>Overall Rework Factor</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</si>
  <si>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</si>
  <si>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</si>
  <si>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</si>
  <si>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</si>
  <si>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</si>
  <si>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</si>
  <si>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</si>
  <si>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</si>
  <si>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</si>
  <si>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</si>
  <si>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</si>
  <si>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</si>
  <si>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</si>
  <si>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</si>
  <si>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</si>
  <si>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</si>
  <si>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</si>
  <si>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</si>
  <si>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</si>
  <si>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</si>
  <si>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</si>
  <si>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</si>
  <si>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11-16</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</si>
  <si>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</si>
  <si>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</si>
  <si>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</si>
  <si>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</si>
  <si>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</si>
  <si>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</si>
  <si>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</si>
  <si>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</si>
  <si>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</si>
  <si>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</si>
  <si>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</si>
  <si>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</si>
  <si>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</si>
  <si>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</si>
  <si>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</si>
  <si>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</si>
  <si>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</si>
  <si>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</si>
  <si>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</si>
  <si>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</si>
  <si>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</si>
  <si>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</si>
  <si>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</si>
  <si>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</si>
  <si>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</si>
  <si>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</si>
  <si>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</si>
  <si>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</si>
  <si>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</si>
  <si>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</si>
  <si>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</si>
  <si>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</si>
  <si>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</si>
  <si>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</si>
  <si>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</si>
  <si>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</si>
  <si>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</si>
  <si>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</si>
  <si>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</si>
  <si>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A system needs to be designed on what to tell customers about and how to let them customize what they are told about.  For example, when their order ships, when someone empties their cart.</t>
  </si>
  <si>
    <t>Designer</t>
  </si>
  <si>
    <t>John</t>
  </si>
  <si>
    <t>Stock &amp; MOD Price Overrides (Misc$)</t>
  </si>
  <si>
    <t>Judy</t>
  </si>
  <si>
    <t>Joe</t>
  </si>
  <si>
    <t>Duplicate P/O display in Checkout</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</si>
  <si>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</si>
  <si>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</si>
  <si>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</si>
  <si>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</si>
  <si>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</si>
  <si>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</si>
  <si>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</si>
  <si>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</si>
  <si>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</si>
  <si>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</si>
  <si>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</si>
  <si>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</si>
  <si>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</si>
  <si>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</si>
  <si>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</si>
  <si>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</si>
  <si>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</si>
  <si>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</si>
  <si>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</si>
  <si>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</si>
  <si>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</si>
  <si>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</si>
  <si>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</si>
  <si>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</si>
  <si>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</si>
  <si>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</si>
  <si>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</si>
  <si>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</si>
  <si>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</si>
  <si>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</si>
  <si>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</si>
  <si>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</si>
  <si>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</si>
  <si>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</si>
  <si>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</si>
  <si>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</si>
  <si>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</si>
  <si>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</si>
  <si>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</si>
  <si>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</si>
  <si>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</si>
  <si>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</si>
  <si>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</si>
  <si>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</si>
  <si>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</si>
  <si>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</si>
  <si>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</si>
  <si>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</si>
  <si>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</si>
  <si>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</si>
  <si>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</si>
  <si>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</si>
  <si>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</si>
  <si>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</si>
  <si>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</si>
  <si>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</si>
  <si>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</si>
  <si>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</si>
  <si>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</si>
  <si>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</si>
  <si>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</si>
  <si>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</si>
  <si>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</si>
  <si>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</si>
  <si>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</si>
  <si>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</si>
  <si>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</si>
  <si>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</si>
  <si>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</si>
  <si>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</si>
  <si>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</si>
  <si>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</si>
  <si>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</si>
  <si>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</si>
  <si>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</si>
  <si>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</si>
  <si>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</si>
  <si>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</si>
  <si>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</si>
  <si>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</si>
  <si>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</si>
  <si>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</si>
  <si>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</si>
  <si>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</si>
  <si>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</si>
  <si>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</si>
  <si>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</si>
  <si>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</si>
  <si>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</si>
  <si>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</si>
  <si>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</si>
  <si>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</si>
  <si>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</si>
  <si>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</si>
  <si>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</si>
  <si>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</si>
  <si>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</si>
  <si>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</si>
  <si>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</si>
  <si>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</si>
  <si>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</si>
  <si>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</si>
  <si>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</si>
  <si>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</si>
  <si>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</si>
  <si>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</si>
  <si>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</si>
  <si>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</si>
  <si>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</si>
  <si>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</si>
  <si>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</si>
  <si>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</si>
  <si>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</si>
  <si>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</si>
  <si>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</si>
  <si>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</si>
  <si>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</si>
  <si>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</si>
  <si>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</si>
  <si>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</si>
  <si>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</si>
  <si>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</si>
  <si>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</si>
  <si>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</si>
  <si>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</si>
  <si>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</si>
  <si>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</si>
  <si>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</si>
  <si>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</si>
  <si>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</si>
  <si>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</si>
  <si>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</si>
  <si>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</si>
  <si>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</si>
  <si>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</si>
  <si>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</si>
  <si>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</si>
  <si>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</si>
  <si>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</si>
  <si>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</si>
  <si>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</si>
  <si>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</si>
  <si>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</si>
  <si>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</si>
  <si>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</si>
  <si>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</si>
  <si>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</si>
  <si>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</si>
  <si>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</si>
  <si>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</si>
  <si>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</si>
  <si>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</si>
  <si>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</si>
  <si>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</si>
  <si>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</si>
  <si>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</si>
  <si>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</si>
  <si>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</si>
  <si>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2-10</t>
  </si>
  <si>
    <t>Show MOD price break pop-up for MOD items</t>
  </si>
  <si>
    <t>13-2</t>
  </si>
  <si>
    <t>Make sure all validations from existing website are in new website  (UI?)</t>
  </si>
  <si>
    <t>9-3</t>
  </si>
  <si>
    <t>6-10</t>
  </si>
  <si>
    <t>Pallet Type (from shipping preferences) must be added as a w/o comment for MOD Orders</t>
  </si>
  <si>
    <t>2-11</t>
  </si>
  <si>
    <t>1-3</t>
  </si>
  <si>
    <t>Reserved for Future Use</t>
  </si>
  <si>
    <t>2-12</t>
  </si>
  <si>
    <t>2-13</t>
  </si>
  <si>
    <t>2-14</t>
  </si>
  <si>
    <t>3-15</t>
  </si>
  <si>
    <t>5-3</t>
  </si>
  <si>
    <t>6-11</t>
  </si>
  <si>
    <t>6-12</t>
  </si>
  <si>
    <t>6-13</t>
  </si>
  <si>
    <t>7-10</t>
  </si>
  <si>
    <t>7-11</t>
  </si>
  <si>
    <t>7-12</t>
  </si>
  <si>
    <t>8-4</t>
  </si>
  <si>
    <t>8-5</t>
  </si>
  <si>
    <t>8-6</t>
  </si>
  <si>
    <t>9-4</t>
  </si>
  <si>
    <t>10-4</t>
  </si>
  <si>
    <t>10-5</t>
  </si>
  <si>
    <t>11-4</t>
  </si>
  <si>
    <t>11-5</t>
  </si>
  <si>
    <t>11-6</t>
  </si>
  <si>
    <t>12-5</t>
  </si>
  <si>
    <t>12-7</t>
  </si>
  <si>
    <t>13-3</t>
  </si>
  <si>
    <t>14-3</t>
  </si>
  <si>
    <t>14-4</t>
  </si>
  <si>
    <t>14-5</t>
  </si>
  <si>
    <t>14-6</t>
  </si>
  <si>
    <t>15-1</t>
  </si>
  <si>
    <t>15-2</t>
  </si>
  <si>
    <t>15-3</t>
  </si>
  <si>
    <t>16-2</t>
  </si>
  <si>
    <t>16-3</t>
  </si>
  <si>
    <t>16-4</t>
  </si>
  <si>
    <t>17-3</t>
  </si>
  <si>
    <t>19-0</t>
  </si>
  <si>
    <t>19-1</t>
  </si>
  <si>
    <t>19-2</t>
  </si>
  <si>
    <t>19-3</t>
  </si>
  <si>
    <t>20-0</t>
  </si>
  <si>
    <t>20-1</t>
  </si>
  <si>
    <t>20-2</t>
  </si>
  <si>
    <t>20-3</t>
  </si>
  <si>
    <t>21-0</t>
  </si>
  <si>
    <t>21-1</t>
  </si>
  <si>
    <t>21-2</t>
  </si>
  <si>
    <t>21-3</t>
  </si>
  <si>
    <t>Dt Added</t>
  </si>
  <si>
    <t>New customer part number logic</t>
  </si>
  <si>
    <t>0</t>
  </si>
  <si>
    <t>Duplicate Customer Names</t>
  </si>
  <si>
    <t>99</t>
  </si>
  <si>
    <t>Write MOD Item# to SOHDR.USR when converting a quote</t>
  </si>
  <si>
    <t>6-15</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</si>
  <si>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</si>
  <si>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</si>
  <si>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</si>
  <si>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</si>
  <si>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</si>
  <si>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</si>
  <si>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</si>
  <si>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</si>
  <si>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</si>
  <si>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</si>
  <si>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</si>
  <si>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</si>
  <si>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</si>
  <si>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t>If 'Customer Pickup' is chosen for Ziptop, do not create a Marketplace MOD Result</t>
  </si>
  <si>
    <t>BP WEB.MODITEM.CHECK - for 'Customer Pickup' if  Ziptop</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</si>
  <si>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</si>
  <si>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</si>
  <si>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</si>
  <si>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</si>
  <si>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</si>
  <si>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</si>
  <si>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</si>
  <si>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</si>
  <si>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</si>
  <si>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</si>
  <si>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</si>
  <si>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</si>
  <si>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</si>
  <si>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</si>
  <si>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</si>
  <si>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</si>
  <si>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</si>
  <si>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</si>
  <si>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</si>
  <si>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</si>
  <si>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</si>
  <si>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</si>
  <si>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</si>
  <si>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</si>
  <si>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</si>
  <si>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</si>
  <si>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</si>
  <si>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</si>
  <si>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</si>
  <si>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</si>
  <si>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</si>
  <si>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</si>
  <si>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</si>
  <si>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</si>
  <si>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</si>
  <si>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</si>
  <si>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</si>
  <si>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</si>
  <si>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28-1</t>
  </si>
  <si>
    <t>28-2</t>
  </si>
  <si>
    <t>28-3</t>
  </si>
  <si>
    <t>28-0</t>
  </si>
  <si>
    <t>29-0</t>
  </si>
  <si>
    <t>29-1</t>
  </si>
  <si>
    <t>29-2</t>
  </si>
  <si>
    <t>29-3</t>
  </si>
  <si>
    <t>30-0</t>
  </si>
  <si>
    <t>30-1</t>
  </si>
  <si>
    <t>30-2</t>
  </si>
  <si>
    <t>30-3</t>
  </si>
  <si>
    <t>30-4</t>
  </si>
  <si>
    <t>30-5</t>
  </si>
  <si>
    <t>30-6</t>
  </si>
  <si>
    <t>30-7</t>
  </si>
  <si>
    <t>30-8</t>
  </si>
  <si>
    <t>30-9</t>
  </si>
  <si>
    <t>Avante - new CPU FOB code</t>
  </si>
  <si>
    <t>Avante - SOP4000 &amp; QUO4001</t>
  </si>
  <si>
    <t>Avante - Sales Order Entry and Sales Order Display</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</si>
  <si>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</si>
  <si>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</si>
  <si>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</si>
  <si>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</si>
  <si>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</si>
  <si>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</si>
  <si>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</si>
  <si>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</si>
  <si>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</si>
  <si>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32-0</t>
  </si>
  <si>
    <t>32-1</t>
  </si>
  <si>
    <t>Changing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</si>
  <si>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</si>
  <si>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</si>
  <si>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</si>
  <si>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</si>
  <si>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</si>
  <si>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</si>
  <si>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</si>
  <si>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</si>
  <si>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</si>
  <si>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</si>
  <si>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</si>
  <si>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</si>
  <si>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</si>
  <si>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</si>
  <si>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</si>
  <si>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</si>
  <si>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</si>
  <si>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35-1</t>
  </si>
  <si>
    <t>UI Changes</t>
  </si>
  <si>
    <t>Avante DB Changes</t>
  </si>
  <si>
    <t>Changes to the UI / Avante based on preferences</t>
  </si>
  <si>
    <t>Can carts be deleted by anyone other than the user that created them?</t>
  </si>
  <si>
    <t>ShareCart</t>
  </si>
  <si>
    <t>Shipping Notifications</t>
  </si>
  <si>
    <t>Inside delivery, tailgate, liftgate and export pallets</t>
  </si>
  <si>
    <t>Conversion Programs</t>
  </si>
  <si>
    <t>Customer comments that will become preferences</t>
  </si>
  <si>
    <t>Load master order# data for existing orders (after purging old data)</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</si>
  <si>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</si>
  <si>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</si>
  <si>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</si>
  <si>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</si>
  <si>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</si>
  <si>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</si>
  <si>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</si>
  <si>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</si>
  <si>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</si>
  <si>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</si>
  <si>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</si>
  <si>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</si>
  <si>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</si>
  <si>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</si>
  <si>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</si>
  <si>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</si>
  <si>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</si>
  <si>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</si>
  <si>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</si>
  <si>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</si>
  <si>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Preference-related logic for defaults</t>
  </si>
  <si>
    <t xml:space="preserve">Lock Logic - Carts, Quote Changes, etc - </t>
  </si>
  <si>
    <t>Avante - QUO4000 &amp; SOP4000</t>
  </si>
  <si>
    <t>secure entry to allow only NS items</t>
  </si>
  <si>
    <t>DB - Need to return Mfg Whs to the UI</t>
  </si>
  <si>
    <t>compare mfg warehouse to pickup warehouse and display msg on MOD item if different.  This must be done on Shop Widget and Cart</t>
  </si>
  <si>
    <t>Changes to SHOPPINGCARTITEM.READ and MODPRODUCTITEM.READ to read PRICING.ARRAY and set it into DATAFIELDS as NAME MFG.WHS.no NAMED.PARAM is needed.</t>
  </si>
  <si>
    <t>Do not allow them to add this item to a cart until they change it to Ship To or change the CPU Whs.</t>
  </si>
  <si>
    <t>UI Widget - Display Discrepancey Whs Mgs in Banner</t>
  </si>
  <si>
    <t>UI Widget - Disable Accordingly Until they Make the Correct Zip Change</t>
  </si>
  <si>
    <t>UI Cart - Display Discrepancy Whs message on item in cart</t>
  </si>
  <si>
    <t>UI Cart - Disable Checkout button if any Whs Discrepancy exists in cart.</t>
  </si>
  <si>
    <t>48-5</t>
  </si>
  <si>
    <t>48-6</t>
  </si>
  <si>
    <t>Web Discount</t>
  </si>
  <si>
    <t>Carry around the web discount from SYSCON and allow CE overide - always default CE to Zero</t>
  </si>
  <si>
    <t>Call all the totals programs and retrun the data to the UI - (Sum Stock Items, MOD Items, Order Upcharge) - WRAPPER PROGRAM</t>
  </si>
  <si>
    <t>11-14</t>
  </si>
  <si>
    <t>11-15</t>
  </si>
  <si>
    <t>Master User Setup</t>
  </si>
  <si>
    <t>UI -Message to Master User</t>
  </si>
  <si>
    <t>Tell master user that they can work under different billtos</t>
  </si>
  <si>
    <t>DB - Set Master Buyer Flag to NO if CE - always</t>
  </si>
  <si>
    <t>Bar Tender Label</t>
  </si>
  <si>
    <t>IE 9</t>
  </si>
  <si>
    <t>IE 10</t>
  </si>
  <si>
    <t>IE 11</t>
  </si>
  <si>
    <t>Crome</t>
  </si>
  <si>
    <t>61-4</t>
  </si>
  <si>
    <t>61-5</t>
  </si>
  <si>
    <t>Place Master Order on Necessary forms</t>
  </si>
  <si>
    <t>Windows Program to Create Output</t>
  </si>
  <si>
    <t>hours estimate</t>
  </si>
  <si>
    <t>UI - Place CheckBox on Summary Page for CE Only</t>
  </si>
  <si>
    <t>Give CE the oportunity to set discount</t>
  </si>
  <si>
    <t>DB - Return the Current Web Discount % at Login</t>
  </si>
  <si>
    <t>DB - On Order Creation Set Correct Web Discount</t>
  </si>
  <si>
    <t>On both convert quote and sales orders</t>
  </si>
  <si>
    <t>65-4</t>
  </si>
  <si>
    <t>Avante - Change Order Authorization</t>
  </si>
  <si>
    <t>Allow release for all items for master order or individual</t>
  </si>
  <si>
    <t>DB - Set Credit Hold Flag on All Sub Orders</t>
  </si>
  <si>
    <t>Order changes on plance or remove the indviual order on hopld</t>
  </si>
  <si>
    <t>DB - RPC$SHOPPINGCART_GETORDERVALUE</t>
  </si>
  <si>
    <t>DB - FCT.CART.MODVALUE</t>
  </si>
  <si>
    <t>Calculate MOD Item Total (Stock Item total program is already complete)</t>
  </si>
  <si>
    <t>56-4</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</si>
  <si>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</si>
  <si>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</si>
  <si>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</si>
  <si>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</si>
  <si>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</si>
  <si>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</si>
  <si>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</si>
  <si>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</si>
  <si>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</si>
  <si>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</si>
  <si>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</si>
  <si>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</si>
  <si>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</si>
  <si>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</si>
  <si>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</si>
  <si>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</si>
  <si>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</si>
  <si>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</si>
  <si>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</si>
  <si>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</si>
  <si>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</si>
  <si>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30-10</t>
  </si>
  <si>
    <t>30-11</t>
  </si>
  <si>
    <t>30-12</t>
  </si>
  <si>
    <t>30-13</t>
  </si>
  <si>
    <t>31-1</t>
  </si>
  <si>
    <t>31-2</t>
  </si>
  <si>
    <t>31-3</t>
  </si>
  <si>
    <t>32-2</t>
  </si>
  <si>
    <t>32-3</t>
  </si>
  <si>
    <t>33-2</t>
  </si>
  <si>
    <t>33-3</t>
  </si>
  <si>
    <t>33-4</t>
  </si>
  <si>
    <t>34-3</t>
  </si>
  <si>
    <t>35-2</t>
  </si>
  <si>
    <t>35-3</t>
  </si>
  <si>
    <t>35-4</t>
  </si>
  <si>
    <t>36-0</t>
  </si>
  <si>
    <t>36-1</t>
  </si>
  <si>
    <t>36-2</t>
  </si>
  <si>
    <t>37-0</t>
  </si>
  <si>
    <t>37-1</t>
  </si>
  <si>
    <t>37-2</t>
  </si>
  <si>
    <t>37-3</t>
  </si>
  <si>
    <t>38-0</t>
  </si>
  <si>
    <t>38-1</t>
  </si>
  <si>
    <t>38-2</t>
  </si>
  <si>
    <t>38-3</t>
  </si>
  <si>
    <t>38-4</t>
  </si>
  <si>
    <t>38-5</t>
  </si>
  <si>
    <t>40-0</t>
  </si>
  <si>
    <t>40-1</t>
  </si>
  <si>
    <t>40-2</t>
  </si>
  <si>
    <t>40-3</t>
  </si>
  <si>
    <t>41-0</t>
  </si>
  <si>
    <t>41-1</t>
  </si>
  <si>
    <t>41-2</t>
  </si>
  <si>
    <t>41-3</t>
  </si>
  <si>
    <t>42-0</t>
  </si>
  <si>
    <t>42-1</t>
  </si>
  <si>
    <t>42-2</t>
  </si>
  <si>
    <t>42-3</t>
  </si>
  <si>
    <t>43-0</t>
  </si>
  <si>
    <t>43-1</t>
  </si>
  <si>
    <t>43-2</t>
  </si>
  <si>
    <t>43-3</t>
  </si>
  <si>
    <t>45-0</t>
  </si>
  <si>
    <t>45-1</t>
  </si>
  <si>
    <t>45-2</t>
  </si>
  <si>
    <t>45-3</t>
  </si>
  <si>
    <t>Checkout - Summary</t>
  </si>
  <si>
    <t>Add Order Total Panel</t>
  </si>
  <si>
    <t>Handle changing of Ship-to</t>
  </si>
  <si>
    <t>Interface with Bartender to Generate Label Images</t>
  </si>
  <si>
    <t>Set Up Paging to Step from Label to Label.</t>
  </si>
  <si>
    <t>Interface with Saved Items Popup.</t>
  </si>
  <si>
    <t>Refresh Label Image as Needed.</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</si>
  <si>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</si>
  <si>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</si>
  <si>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</si>
  <si>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</si>
  <si>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</si>
  <si>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</si>
  <si>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</si>
  <si>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</si>
  <si>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Remake Orders - Re-Order Page</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</si>
  <si>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</si>
  <si>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</si>
  <si>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</si>
  <si>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</si>
  <si>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</si>
  <si>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</si>
  <si>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</si>
  <si>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</si>
  <si>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</si>
  <si>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</si>
  <si>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</si>
  <si>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</si>
  <si>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</si>
  <si>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</si>
  <si>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</si>
  <si>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</si>
  <si>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</si>
  <si>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</si>
  <si>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</si>
  <si>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</si>
  <si>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</si>
  <si>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</si>
  <si>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</si>
  <si>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</si>
  <si>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</si>
  <si>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</si>
  <si>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</si>
  <si>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</si>
  <si>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</si>
  <si>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</si>
  <si>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</si>
  <si>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</si>
  <si>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</si>
  <si>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</si>
  <si>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</si>
  <si>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</si>
  <si>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UI - default zipcode from active cart if any</t>
  </si>
  <si>
    <t>UI - Validate the Zip Code when Adding Items</t>
  </si>
  <si>
    <t>UI - Changes to the Pop-Up for Zip Code Discrepancies</t>
  </si>
  <si>
    <t>Steve to Update Wiki with what is wanted</t>
  </si>
  <si>
    <t>23-4</t>
  </si>
  <si>
    <t>DB - Change Authentication to Check for Port Number</t>
  </si>
  <si>
    <t>25-5</t>
  </si>
  <si>
    <t>25-6</t>
  </si>
  <si>
    <t xml:space="preserve">Ask Franciso if he has knowledge on </t>
  </si>
  <si>
    <t>assign master order# for sample/NS orders - one for one - master order and an A version.</t>
  </si>
  <si>
    <t>searching/viewing orders using master order# - launch screen?</t>
  </si>
  <si>
    <t>Reformat Marketplace Descriptions in SODET</t>
  </si>
  <si>
    <t>Judy changed the desriptions</t>
  </si>
  <si>
    <t>Validations - Group Validations</t>
  </si>
  <si>
    <t>Display required Fields in Message box.</t>
  </si>
  <si>
    <t>Display Marker flags by missing data.</t>
  </si>
  <si>
    <t>design has red markers next to missing data</t>
  </si>
  <si>
    <t>Change Find button to Ask Modify or Create New Quote</t>
  </si>
  <si>
    <t>Build PopUp to Ask Question</t>
  </si>
  <si>
    <t>Preserve CONFIG.REV While Making Changes</t>
  </si>
  <si>
    <t>OWEN</t>
  </si>
  <si>
    <t>DB - Call Building of Extended Description for MOD items</t>
  </si>
  <si>
    <t>the count of how many user has shared the cart.</t>
  </si>
  <si>
    <t>DB - Record the Share Event</t>
  </si>
  <si>
    <t>UI - Create the PopUp to Display Shared Carts</t>
  </si>
  <si>
    <t>DB - Return Shared Cart Information</t>
  </si>
  <si>
    <t>DB - Imbed the Print Plate Upload Link</t>
  </si>
  <si>
    <t>DB - Return Built Descriptions to Web</t>
  </si>
  <si>
    <t>https://laddawn1.atlassian.net/wiki/display/web/Functional+Spec.+-+Write+Cart+Last+Activity+Date</t>
  </si>
  <si>
    <t>https://laddawn1.atlassian.net/wiki/pages/viewpage.action?pageId=27754595</t>
  </si>
  <si>
    <t>Reprice the Mod item and Update Quote when Freight Selected</t>
  </si>
  <si>
    <t>included / not incuded drop down in the cart</t>
  </si>
  <si>
    <t>Change Drop Down to on CPU Selection</t>
  </si>
  <si>
    <t>when they choose cpu box to dropdown goes away and logic is based on freight not included</t>
  </si>
  <si>
    <t>DB - Change Cart Value Program to Include MOD items</t>
  </si>
  <si>
    <t>they can change the price breaks from the cart - repricing line reprices price breaks</t>
  </si>
  <si>
    <t>Using Quick Add - Set Focus Back to to Item Number</t>
  </si>
  <si>
    <t>DB - Return Correct Wording for Banner Message</t>
  </si>
  <si>
    <t>48-4</t>
  </si>
  <si>
    <t>JIM</t>
  </si>
  <si>
    <t>DB - Update RPC$PRODUCT ITEM_GETBYPARTNBR</t>
  </si>
  <si>
    <t>Check for customer item first, then check stock then Mod</t>
  </si>
  <si>
    <t>DB - Update RPC$SEARCHFIELD_GETDEFAULTVALUES</t>
  </si>
  <si>
    <t>Populate the Widget with the correct values</t>
  </si>
  <si>
    <t>UI - Complete Bundling Stage</t>
  </si>
  <si>
    <t>UI - CC Box DropDown - Auto Complete</t>
  </si>
  <si>
    <t>Only allow people in sales org contacts - give message for email addresses outside the sales org</t>
  </si>
  <si>
    <t>UI - Change to say "Copy Order Summary To"</t>
  </si>
  <si>
    <t>DB - Default CC to Sales Org Contact</t>
  </si>
  <si>
    <t>warn when this person is not in the sales organization</t>
  </si>
  <si>
    <t>UI - Warning PopUp for Freeform CC</t>
  </si>
  <si>
    <t>CHRIS</t>
  </si>
  <si>
    <t>John wants to discuss</t>
  </si>
  <si>
    <t>54-4</t>
  </si>
  <si>
    <t>54-5</t>
  </si>
  <si>
    <t>54-6</t>
  </si>
  <si>
    <t>78-8</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</si>
  <si>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</si>
  <si>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</si>
  <si>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</si>
  <si>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</si>
  <si>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</si>
  <si>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</si>
  <si>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</si>
  <si>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</si>
  <si>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</si>
  <si>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</si>
  <si>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</si>
  <si>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</si>
  <si>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</si>
  <si>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</si>
  <si>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</si>
  <si>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</si>
  <si>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</si>
  <si>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</si>
  <si>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</si>
  <si>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</si>
  <si>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</si>
  <si>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 xml:space="preserve">Check Create Order F2 validations </t>
  </si>
  <si>
    <t>DB - Update Labeling to SHOPPINGCART.USR</t>
  </si>
  <si>
    <t>pull customer part number and description onto the label</t>
  </si>
  <si>
    <t>pull up saved items popup with the correct tagging</t>
  </si>
  <si>
    <t>DB - Retrieve Customer Part Number Information.</t>
  </si>
  <si>
    <t>UI - Retrieve Customer Part Number Information</t>
  </si>
  <si>
    <t>when user hits save and continue we want to record what they said</t>
  </si>
  <si>
    <t>selecting customer that was just "tagged" but is not a valid customer - has no address</t>
  </si>
  <si>
    <t>UI - Handle "TAGGED SHIPTO"</t>
  </si>
  <si>
    <t>DB - Handle "TAGGED SHIPTO"</t>
  </si>
  <si>
    <t>UI - hook up response to the order</t>
  </si>
  <si>
    <t>DB - hook up response to the order</t>
  </si>
  <si>
    <t>DB - Mod item repricing</t>
  </si>
  <si>
    <t>DB - Remove checkout address informaton from SHOPPINGCART.USR</t>
  </si>
  <si>
    <t>DB - Remove checkout bundling informaton from SHOPPINGCART.USR</t>
  </si>
  <si>
    <t>do we want to clear all or partial</t>
  </si>
  <si>
    <t>UI - Handling Ship-to Zip / Pick-up Changes</t>
  </si>
  <si>
    <t>Plate approvals - stop checkout</t>
  </si>
  <si>
    <t>One Plate for Multiple Quotes</t>
  </si>
  <si>
    <t>16-5</t>
  </si>
  <si>
    <t>Customer Supplied Plates</t>
  </si>
  <si>
    <t>do we need this or not?????</t>
  </si>
  <si>
    <t>add change delete based on what is done - this refers to the program in 14-4</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</si>
  <si>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</si>
  <si>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</si>
  <si>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</si>
  <si>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</si>
  <si>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</si>
  <si>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</si>
  <si>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</si>
  <si>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</si>
  <si>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</si>
  <si>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</si>
  <si>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</si>
  <si>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Checkout Labeling - Build Label Image</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</si>
  <si>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</si>
  <si>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</si>
  <si>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</si>
  <si>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</si>
  <si>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</si>
  <si>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</si>
  <si>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</si>
  <si>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</si>
  <si>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</si>
  <si>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</si>
  <si>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</si>
  <si>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</si>
  <si>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</si>
  <si>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Interfacing that if the customer has a customer item number then bring ack that info</t>
  </si>
  <si>
    <t>save item popup - display existing customer item number for stock or MOD</t>
  </si>
  <si>
    <t>saves item</t>
  </si>
  <si>
    <t>needs to update cross ref and check to see if iems are getting written correcty</t>
  </si>
  <si>
    <t>Creating MOD items from Ashads</t>
  </si>
  <si>
    <t>Create MODITMMST.USR all item data and QUOTE numbers as well as CUSTPART.USR CUSTPARTXRF.USR at the bill-to level, changing key to custpart - start with bp WEB.CON VERT.CONFIG - update quote and sales order with MOD item - use work file by customer for matching mod items</t>
  </si>
  <si>
    <t>new format for customer item numbers (custom and combine 3 description lines to 2</t>
  </si>
  <si>
    <t xml:space="preserve">Conversion - convert  items </t>
  </si>
  <si>
    <t>We concatenated the city and state to the name for display</t>
  </si>
  <si>
    <t>create the master order file, do we want to include bundling - not changing order number and we are not saving bundling</t>
  </si>
  <si>
    <t>Avante - New Drop Ship Customers - Create with BW Ship Via</t>
  </si>
  <si>
    <t>30-14</t>
  </si>
  <si>
    <t>Check with Wayne to see if this is done</t>
  </si>
  <si>
    <t>Change for CustpartXREF.USR</t>
  </si>
  <si>
    <t>change logic for new customer item xref file</t>
  </si>
  <si>
    <t>DB - Program to Retrieve MOD Exact Match</t>
  </si>
  <si>
    <t>UI - Direct Customer to Page to Accept the Order</t>
  </si>
  <si>
    <t>This is used to direct the customer to a specific page (??) based on a link in an email</t>
  </si>
  <si>
    <t>DB - Create routine WEB.CREATE.CUSTOMER</t>
  </si>
  <si>
    <t>DB - Modify Existing RPC$SHOPPINGCART_CREATEORDER</t>
  </si>
  <si>
    <t>remove the logic and call the routine</t>
  </si>
  <si>
    <t>DB - New RPC Called RPC$CUSTOMER_CREATE</t>
  </si>
  <si>
    <t>web will call this program when it needs a customer created and will return all information back to the site</t>
  </si>
  <si>
    <t>Assign customer number and write to CUSTMST with billto defaults, no address and set inactive flag or update the existing customer</t>
  </si>
  <si>
    <t>2-18</t>
  </si>
  <si>
    <t>2-19</t>
  </si>
  <si>
    <t>2-20</t>
  </si>
  <si>
    <t>changing of customer number - after getting to summary page  - could have some FOB, VIA, or shipping preferences  - if shipto.nbr # customer in cart thendull out everything except the payment screen info</t>
  </si>
  <si>
    <t>Avante - Investigate Inactive Flag Handling on Selects and Validateions</t>
  </si>
  <si>
    <t>UI - Call Create Order and Show PopUp</t>
  </si>
  <si>
    <t>54-7</t>
  </si>
  <si>
    <t>Choosing continue needs to skip giving page if CE or less then 100.00</t>
  </si>
  <si>
    <t>DB - Disable access to Comments PopUP</t>
  </si>
  <si>
    <t>UI - Disable access to Comments PopUp based on Flag</t>
  </si>
  <si>
    <t>if bundle going small pkg disable link</t>
  </si>
  <si>
    <t>11-17</t>
  </si>
  <si>
    <t>DB - RPC$COMMENTS_GETDEFAULTS</t>
  </si>
  <si>
    <t xml:space="preserve">in bundling pass back if ltl or small carrier - if bw then execute frieght carrier assignment - if selected carrier then determin if small pack or LTL.  </t>
  </si>
  <si>
    <t xml:space="preserve">Return comments for give billto , shipto, LTL / sm pkg - </t>
  </si>
  <si>
    <t>UI - Call RPC$COMMENTS_GETDEFAULTS</t>
  </si>
  <si>
    <t>Call for every bundle</t>
  </si>
  <si>
    <t>enter third party information</t>
  </si>
  <si>
    <t>UI - Handle Collect and 3PB Freight Terms with Popup</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</si>
</sst>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
  </numFmts>
  <fonts count="26" x14ac:knownFonts="1">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
      <sz val="10"/>
      <color indexed="17"/>
      <name val="Arial"/>
      <family val="2"/>
    </font>
    <font>
      <i/>
      <sz val="10"/>
      <color indexed="48"/>
      <name val="Arial"/>
      <family val="2"/>
    </font>
    <font>
      <sz val="10"/>
      <color indexed="62"/>
      <name val="Arial"/>
      <family val="2"/>
    </font>
    <font>
      <b/>
      <sz val="10"/>
      <color indexed="62"/>
      <name val="Arial"/>
      <family val="2"/>
    </font>
    <font>
      <sz val="10"/>
      <color indexed="62"/>
      <name val="Arial"/>
      <family val="2"/>
    </font>
    <font>
      <i/>
      <sz val="10"/>
      <color indexed="62"/>
      <name val="Arial"/>
      <family val="2"/>
    </font>
  </fonts>
  <fills count="6">
    <fill>
      <patternFill patternType="none"/>
    </fill>
    <fill>
      <patternFill patternType="gray125"/>
    </fill>
    <fill>
      <patternFill patternType="solid">
        <fgColor indexed="42"/>
        <bgColor indexed="64"/>
      </patternFill>
    </fill>
    <fill>
      <patternFill patternType="solid">
        <fgColor indexed="50"/>
        <bgColor indexed="64"/>
      </patternFill>
    </fill>
    <fill>
      <patternFill patternType="solid">
        <fgColor rgb="FF92D050"/>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s>
  <cellStyleXfs count="2">
    <xf numFmtId="0" fontId="0" fillId="0" borderId="0"/>
    <xf numFmtId="0" fontId="10" fillId="0" borderId="0"/>
  </cellStyleXfs>
  <cellXfs count="311">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4" fillId="0" borderId="2" xfId="0" applyFont="1" applyFill="1" applyBorder="1"/>
    <xf numFmtId="0" fontId="16" fillId="0" borderId="2" xfId="0" applyFont="1" applyFill="1" applyBorder="1"/>
    <xf numFmtId="0" fontId="14" fillId="0" borderId="2" xfId="0" applyFont="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14" fontId="12" fillId="0" borderId="0" xfId="0" applyNumberFormat="1" applyFont="1" applyFill="1" applyBorder="1"/>
    <xf numFmtId="0" fontId="13" fillId="0" borderId="0" xfId="0" applyFont="1" applyBorder="1" applyAlignment="1">
      <alignment horizontal="center" wrapText="1"/>
    </xf>
    <xf numFmtId="0" fontId="13" fillId="0" borderId="11" xfId="0" applyFont="1" applyBorder="1" applyAlignment="1">
      <alignment horizontal="left"/>
    </xf>
    <xf numFmtId="0" fontId="17" fillId="0" borderId="0" xfId="0" applyFont="1" applyBorder="1"/>
    <xf numFmtId="0" fontId="16" fillId="0" borderId="0" xfId="0" applyFont="1" applyFill="1" applyBorder="1"/>
    <xf numFmtId="0" fontId="11" fillId="0" borderId="11" xfId="0" applyFont="1" applyFill="1" applyBorder="1" applyAlignment="1">
      <alignment horizontal="left"/>
    </xf>
    <xf numFmtId="0" fontId="19" fillId="0" borderId="0" xfId="0" applyFont="1" applyFill="1" applyBorder="1"/>
    <xf numFmtId="2" fontId="14" fillId="0" borderId="0" xfId="0" applyNumberFormat="1" applyFont="1" applyBorder="1" applyAlignment="1">
      <alignment horizontal="center"/>
    </xf>
    <xf numFmtId="49" fontId="12" fillId="0" borderId="13" xfId="0" applyNumberFormat="1" applyFont="1" applyFill="1" applyBorder="1"/>
    <xf numFmtId="0" fontId="11" fillId="0" borderId="0" xfId="0" applyFont="1" applyFill="1"/>
    <xf numFmtId="0" fontId="15" fillId="0" borderId="0" xfId="0" applyFont="1"/>
    <xf numFmtId="0" fontId="15" fillId="0" borderId="0" xfId="0" applyFont="1" applyAlignment="1">
      <alignment horizontal="center"/>
    </xf>
    <xf numFmtId="2" fontId="15" fillId="0" borderId="0" xfId="0" applyNumberFormat="1" applyFont="1"/>
    <xf numFmtId="2" fontId="15" fillId="0" borderId="2" xfId="0" applyNumberFormat="1" applyFont="1" applyBorder="1"/>
    <xf numFmtId="164" fontId="15" fillId="0" borderId="2" xfId="0" applyNumberFormat="1" applyFont="1" applyBorder="1"/>
    <xf numFmtId="49" fontId="2" fillId="0" borderId="0" xfId="0" applyNumberFormat="1" applyFont="1" applyFill="1" applyBorder="1" applyAlignment="1">
      <alignment horizontal="center"/>
    </xf>
    <xf numFmtId="49" fontId="2" fillId="0" borderId="4" xfId="0" applyNumberFormat="1" applyFont="1" applyFill="1" applyBorder="1" applyAlignment="1">
      <alignment horizontal="center"/>
    </xf>
    <xf numFmtId="49" fontId="3" fillId="0" borderId="6" xfId="0" applyNumberFormat="1" applyFont="1" applyFill="1" applyBorder="1"/>
    <xf numFmtId="49" fontId="3" fillId="0" borderId="0" xfId="0" applyNumberFormat="1" applyFont="1" applyFill="1" applyBorder="1"/>
    <xf numFmtId="49" fontId="3" fillId="0" borderId="0" xfId="0" applyNumberFormat="1" applyFont="1" applyFill="1" applyBorder="1" applyAlignment="1">
      <alignment horizontal="center"/>
    </xf>
    <xf numFmtId="49" fontId="2" fillId="0" borderId="6" xfId="0" applyNumberFormat="1" applyFont="1" applyFill="1" applyBorder="1" applyAlignment="1">
      <alignment horizontal="center"/>
    </xf>
    <xf numFmtId="49" fontId="3" fillId="0" borderId="6" xfId="0" applyNumberFormat="1" applyFont="1" applyFill="1" applyBorder="1" applyAlignment="1">
      <alignment horizontal="center"/>
    </xf>
    <xf numFmtId="14" fontId="12" fillId="0" borderId="0" xfId="0" applyNumberFormat="1" applyFont="1"/>
    <xf numFmtId="14" fontId="12" fillId="0" borderId="0" xfId="0" applyNumberFormat="1" applyFont="1" applyFill="1"/>
    <xf numFmtId="49" fontId="17" fillId="0" borderId="0" xfId="0" applyNumberFormat="1" applyFont="1" applyFill="1" applyAlignment="1">
      <alignment horizontal="center"/>
    </xf>
    <xf numFmtId="0" fontId="17" fillId="0" borderId="0" xfId="0" applyFont="1" applyFill="1" applyAlignment="1">
      <alignment horizontal="center"/>
    </xf>
    <xf numFmtId="0" fontId="17" fillId="0" borderId="2" xfId="0" applyFont="1" applyFill="1" applyBorder="1"/>
    <xf numFmtId="0" fontId="17" fillId="0" borderId="0" xfId="0" applyFont="1" applyFill="1" applyBorder="1"/>
    <xf numFmtId="2" fontId="17" fillId="0" borderId="0" xfId="0" applyNumberFormat="1" applyFont="1" applyFill="1"/>
    <xf numFmtId="2" fontId="17" fillId="0" borderId="2" xfId="0" applyNumberFormat="1" applyFont="1" applyFill="1" applyBorder="1"/>
    <xf numFmtId="49" fontId="20" fillId="0" borderId="0" xfId="0" applyNumberFormat="1" applyFont="1" applyFill="1" applyAlignment="1">
      <alignment horizontal="center"/>
    </xf>
    <xf numFmtId="0" fontId="20" fillId="0" borderId="0" xfId="0" applyFont="1" applyFill="1" applyAlignment="1">
      <alignment horizontal="center"/>
    </xf>
    <xf numFmtId="0" fontId="20" fillId="0" borderId="2" xfId="0" applyFont="1" applyFill="1" applyBorder="1"/>
    <xf numFmtId="0" fontId="20" fillId="0" borderId="0" xfId="0" applyFont="1" applyFill="1" applyBorder="1"/>
    <xf numFmtId="2" fontId="20" fillId="0" borderId="0" xfId="0" applyNumberFormat="1" applyFont="1" applyFill="1"/>
    <xf numFmtId="2" fontId="20" fillId="0" borderId="2" xfId="0" applyNumberFormat="1" applyFont="1" applyFill="1" applyBorder="1"/>
    <xf numFmtId="49" fontId="17" fillId="0" borderId="0" xfId="0" applyNumberFormat="1" applyFont="1" applyFill="1" applyBorder="1" applyAlignment="1">
      <alignment horizontal="center"/>
    </xf>
    <xf numFmtId="0" fontId="17" fillId="0" borderId="0" xfId="0" applyFont="1" applyFill="1" applyBorder="1" applyAlignment="1">
      <alignment horizontal="center"/>
    </xf>
    <xf numFmtId="0" fontId="21" fillId="0" borderId="0" xfId="0" applyFont="1" applyFill="1" applyBorder="1"/>
    <xf numFmtId="2" fontId="11" fillId="0" borderId="11" xfId="0" applyNumberFormat="1" applyFont="1" applyFill="1" applyBorder="1"/>
    <xf numFmtId="2" fontId="11" fillId="0" borderId="0" xfId="0" applyNumberFormat="1" applyFont="1" applyFill="1" applyBorder="1"/>
    <xf numFmtId="2" fontId="11" fillId="0" borderId="2" xfId="0" applyNumberFormat="1" applyFont="1" applyFill="1" applyBorder="1"/>
    <xf numFmtId="0" fontId="19" fillId="0" borderId="2" xfId="0" applyFont="1" applyFill="1" applyBorder="1"/>
    <xf numFmtId="49" fontId="11" fillId="0" borderId="0" xfId="0" applyNumberFormat="1" applyFont="1" applyFill="1"/>
    <xf numFmtId="14" fontId="12" fillId="0" borderId="0" xfId="0" applyNumberFormat="1" applyFont="1" applyFill="1" applyAlignment="1">
      <alignment horizontal="center"/>
    </xf>
    <xf numFmtId="0" fontId="21" fillId="0" borderId="2" xfId="0" applyFont="1" applyFill="1" applyBorder="1"/>
    <xf numFmtId="2" fontId="17" fillId="0" borderId="0" xfId="0" applyNumberFormat="1" applyFont="1" applyFill="1" applyBorder="1"/>
    <xf numFmtId="0" fontId="15" fillId="0" borderId="0" xfId="0" applyFont="1" applyFill="1" applyBorder="1"/>
    <xf numFmtId="2" fontId="12" fillId="0" borderId="14" xfId="0" applyNumberFormat="1" applyFont="1" applyFill="1" applyBorder="1"/>
    <xf numFmtId="0" fontId="18" fillId="0" borderId="0" xfId="0" applyFont="1" applyFill="1" applyBorder="1" applyAlignment="1">
      <alignment horizontal="center"/>
    </xf>
    <xf numFmtId="2" fontId="18" fillId="0" borderId="0" xfId="0" applyNumberFormat="1" applyFont="1" applyFill="1"/>
    <xf numFmtId="49" fontId="18" fillId="0" borderId="0" xfId="0" applyNumberFormat="1" applyFont="1" applyFill="1" applyAlignment="1">
      <alignment horizontal="center"/>
    </xf>
    <xf numFmtId="0" fontId="18" fillId="0" borderId="0" xfId="0" applyFont="1" applyFill="1" applyAlignment="1">
      <alignment horizontal="center"/>
    </xf>
    <xf numFmtId="0" fontId="13" fillId="2" borderId="10" xfId="0" applyFont="1" applyFill="1" applyBorder="1"/>
    <xf numFmtId="0" fontId="11" fillId="2" borderId="10" xfId="0" applyFont="1" applyFill="1" applyBorder="1"/>
    <xf numFmtId="0" fontId="11" fillId="2" borderId="11" xfId="0" applyFont="1" applyFill="1" applyBorder="1"/>
    <xf numFmtId="164" fontId="11" fillId="2" borderId="11" xfId="0" applyNumberFormat="1" applyFont="1" applyFill="1" applyBorder="1"/>
    <xf numFmtId="49" fontId="11" fillId="2" borderId="11" xfId="0" applyNumberFormat="1" applyFont="1" applyFill="1" applyBorder="1" applyAlignment="1">
      <alignment horizontal="center"/>
    </xf>
    <xf numFmtId="0" fontId="11" fillId="2" borderId="11" xfId="0" applyFont="1" applyFill="1" applyBorder="1" applyAlignment="1">
      <alignment horizontal="center"/>
    </xf>
    <xf numFmtId="0" fontId="11" fillId="2" borderId="12" xfId="0" applyFont="1" applyFill="1" applyBorder="1" applyAlignment="1">
      <alignment horizontal="left"/>
    </xf>
    <xf numFmtId="0" fontId="11" fillId="2" borderId="11" xfId="0" applyFont="1" applyFill="1" applyBorder="1" applyAlignment="1">
      <alignment horizontal="left"/>
    </xf>
    <xf numFmtId="2" fontId="13" fillId="2" borderId="11" xfId="0" applyNumberFormat="1" applyFont="1" applyFill="1" applyBorder="1"/>
    <xf numFmtId="164" fontId="11" fillId="2" borderId="12" xfId="0" applyNumberFormat="1" applyFont="1" applyFill="1" applyBorder="1"/>
    <xf numFmtId="2" fontId="18" fillId="0" borderId="0" xfId="0" applyNumberFormat="1" applyFont="1" applyFill="1" applyBorder="1"/>
    <xf numFmtId="49" fontId="18" fillId="0" borderId="0" xfId="0" applyNumberFormat="1" applyFont="1" applyFill="1" applyBorder="1" applyAlignment="1">
      <alignment horizontal="center"/>
    </xf>
    <xf numFmtId="49" fontId="20" fillId="0" borderId="0" xfId="0" applyNumberFormat="1" applyFont="1" applyFill="1" applyBorder="1" applyAlignment="1">
      <alignment horizontal="center"/>
    </xf>
    <xf numFmtId="0" fontId="20" fillId="0" borderId="0" xfId="0" applyFont="1" applyFill="1" applyBorder="1" applyAlignment="1">
      <alignment horizontal="center"/>
    </xf>
    <xf numFmtId="2" fontId="20" fillId="0" borderId="0" xfId="0" applyNumberFormat="1" applyFont="1" applyFill="1" applyBorder="1"/>
    <xf numFmtId="2" fontId="18" fillId="0" borderId="0" xfId="0" applyNumberFormat="1" applyFont="1"/>
    <xf numFmtId="49" fontId="22" fillId="0" borderId="0" xfId="0" applyNumberFormat="1" applyFont="1" applyFill="1" applyAlignment="1">
      <alignment horizontal="center"/>
    </xf>
    <xf numFmtId="0" fontId="22" fillId="0" borderId="0" xfId="0" applyFont="1" applyFill="1" applyAlignment="1">
      <alignment horizontal="center"/>
    </xf>
    <xf numFmtId="0" fontId="22" fillId="0" borderId="2" xfId="0" applyFont="1" applyFill="1" applyBorder="1"/>
    <xf numFmtId="0" fontId="22" fillId="0" borderId="0" xfId="0" applyFont="1" applyFill="1" applyBorder="1"/>
    <xf numFmtId="2" fontId="22" fillId="0" borderId="0" xfId="0" applyNumberFormat="1" applyFont="1" applyFill="1"/>
    <xf numFmtId="2" fontId="22" fillId="0" borderId="2" xfId="0" applyNumberFormat="1" applyFont="1" applyFill="1" applyBorder="1"/>
    <xf numFmtId="2" fontId="23" fillId="0" borderId="0" xfId="0" applyNumberFormat="1" applyFont="1" applyFill="1"/>
    <xf numFmtId="0" fontId="11" fillId="3" borderId="10" xfId="0" applyFont="1" applyFill="1" applyBorder="1"/>
    <xf numFmtId="0" fontId="22" fillId="0" borderId="0" xfId="0" applyFont="1" applyFill="1"/>
    <xf numFmtId="49" fontId="22" fillId="0" borderId="0" xfId="0" applyNumberFormat="1" applyFont="1" applyFill="1"/>
    <xf numFmtId="164" fontId="22" fillId="0" borderId="0" xfId="0" applyNumberFormat="1" applyFont="1" applyFill="1"/>
    <xf numFmtId="164" fontId="22" fillId="0" borderId="2" xfId="0" applyNumberFormat="1" applyFont="1" applyFill="1" applyBorder="1"/>
    <xf numFmtId="49" fontId="11" fillId="0" borderId="0" xfId="0" applyNumberFormat="1" applyFont="1" applyFill="1" applyAlignment="1">
      <alignment horizontal="center"/>
    </xf>
    <xf numFmtId="0" fontId="24" fillId="0" borderId="0" xfId="0" applyFont="1" applyFill="1" applyBorder="1"/>
    <xf numFmtId="49" fontId="24" fillId="0" borderId="0" xfId="0" applyNumberFormat="1" applyFont="1" applyFill="1" applyBorder="1"/>
    <xf numFmtId="164" fontId="24" fillId="0" borderId="0" xfId="0" applyNumberFormat="1" applyFont="1" applyFill="1" applyBorder="1"/>
    <xf numFmtId="49" fontId="24" fillId="0" borderId="0" xfId="0" applyNumberFormat="1" applyFont="1" applyFill="1" applyAlignment="1">
      <alignment horizontal="center"/>
    </xf>
    <xf numFmtId="0" fontId="24" fillId="0" borderId="0" xfId="0" applyFont="1" applyFill="1" applyAlignment="1">
      <alignment horizontal="center"/>
    </xf>
    <xf numFmtId="0" fontId="25" fillId="0" borderId="2" xfId="0" applyFont="1" applyFill="1" applyBorder="1"/>
    <xf numFmtId="0" fontId="25" fillId="0" borderId="0" xfId="0" applyFont="1" applyFill="1" applyBorder="1"/>
    <xf numFmtId="0" fontId="24" fillId="0" borderId="0" xfId="0" applyFont="1" applyFill="1" applyBorder="1" applyAlignment="1">
      <alignment horizontal="center"/>
    </xf>
    <xf numFmtId="2" fontId="24" fillId="0" borderId="0" xfId="0" applyNumberFormat="1" applyFont="1" applyFill="1" applyBorder="1"/>
    <xf numFmtId="2" fontId="24" fillId="0" borderId="2" xfId="0" applyNumberFormat="1" applyFont="1" applyFill="1" applyBorder="1"/>
    <xf numFmtId="164" fontId="24" fillId="0" borderId="2" xfId="0" applyNumberFormat="1" applyFont="1" applyFill="1" applyBorder="1"/>
    <xf numFmtId="0" fontId="13" fillId="3" borderId="10" xfId="0" applyFont="1" applyFill="1" applyBorder="1"/>
    <xf numFmtId="0" fontId="2" fillId="0" borderId="0" xfId="0" applyFont="1" applyFill="1" applyBorder="1" applyAlignment="1">
      <alignment horizontal="center"/>
    </xf>
    <xf numFmtId="0" fontId="12" fillId="4" borderId="0" xfId="0" applyFont="1" applyFill="1"/>
    <xf numFmtId="0" fontId="13" fillId="5" borderId="10" xfId="0" applyFont="1" applyFill="1" applyBorder="1"/>
  </cellXfs>
  <cellStyles count="2">
    <cellStyle name="Normal" xfId="0" builtinId="0"/>
    <cellStyle name="Normal_Checkou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B20" sqref="B20"/>
    </sheetView>
  </sheetViews>
  <sheetFormatPr defaultColWidth="17.85546875" defaultRowHeight="14.25" x14ac:dyDescent="0.2"/>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x14ac:dyDescent="0.25">
      <c r="A1" s="33" t="s">
        <v>304</v>
      </c>
      <c r="H1" s="16"/>
    </row>
    <row r="2" spans="1:8" s="1" customFormat="1" x14ac:dyDescent="0.2">
      <c r="A2" s="1" t="s">
        <v>326</v>
      </c>
      <c r="B2" s="1" t="s">
        <v>374</v>
      </c>
      <c r="C2" s="1" t="s">
        <v>327</v>
      </c>
      <c r="D2" s="1" t="s">
        <v>328</v>
      </c>
      <c r="E2" s="1" t="s">
        <v>347</v>
      </c>
      <c r="F2" s="1" t="s">
        <v>329</v>
      </c>
      <c r="G2" s="1" t="s">
        <v>373</v>
      </c>
      <c r="H2" s="34"/>
    </row>
    <row r="3" spans="1:8" s="6" customFormat="1" x14ac:dyDescent="0.2">
      <c r="B3" s="4"/>
      <c r="H3" s="3"/>
    </row>
    <row r="4" spans="1:8" s="6" customFormat="1" x14ac:dyDescent="0.2">
      <c r="A4" s="6" t="s">
        <v>383</v>
      </c>
      <c r="B4" s="4" t="s">
        <v>381</v>
      </c>
      <c r="C4" s="17">
        <f>ShopWidget!D8</f>
        <v>0</v>
      </c>
      <c r="D4" s="17">
        <f>ShopWidget!F8</f>
        <v>0</v>
      </c>
      <c r="E4" s="17">
        <f>ShopWidget!G8</f>
        <v>0</v>
      </c>
      <c r="F4" s="17">
        <f>ShopWidget!H8</f>
        <v>0</v>
      </c>
      <c r="G4" s="17">
        <f>ShopWidget!I8</f>
        <v>0</v>
      </c>
      <c r="H4" s="3" t="s">
        <v>384</v>
      </c>
    </row>
    <row r="5" spans="1:8" s="6" customFormat="1" x14ac:dyDescent="0.2">
      <c r="A5" s="6" t="s">
        <v>388</v>
      </c>
      <c r="B5" s="4" t="s">
        <v>381</v>
      </c>
      <c r="C5" s="17">
        <f>SavedItems!D8</f>
        <v>0</v>
      </c>
      <c r="D5" s="17">
        <f>SavedItems!F8</f>
        <v>0</v>
      </c>
      <c r="E5" s="17">
        <f>SavedItems!G8</f>
        <v>0</v>
      </c>
      <c r="F5" s="17">
        <f>SavedItems!H8</f>
        <v>0</v>
      </c>
      <c r="G5" s="17">
        <f>SavedItems!I8</f>
        <v>0</v>
      </c>
      <c r="H5" s="3"/>
    </row>
    <row r="6" spans="1:8" s="6" customFormat="1" x14ac:dyDescent="0.2">
      <c r="A6" s="6" t="s">
        <v>323</v>
      </c>
      <c r="B6" s="4" t="s">
        <v>381</v>
      </c>
      <c r="C6" s="17">
        <f>OrderHistory!D8</f>
        <v>0</v>
      </c>
      <c r="D6" s="17">
        <f>OrderHistory!F8</f>
        <v>0</v>
      </c>
      <c r="E6" s="17">
        <f>OrderHistory!G8</f>
        <v>0</v>
      </c>
      <c r="F6" s="17">
        <f>OrderHistory!H8</f>
        <v>0</v>
      </c>
      <c r="G6" s="17">
        <f>OrderHistory!I8</f>
        <v>0</v>
      </c>
      <c r="H6" s="17"/>
    </row>
    <row r="7" spans="1:8" s="6" customFormat="1" x14ac:dyDescent="0.2">
      <c r="A7" s="6" t="s">
        <v>324</v>
      </c>
      <c r="B7" s="4" t="s">
        <v>381</v>
      </c>
      <c r="C7" s="17">
        <f>SavedCarts!D8</f>
        <v>0</v>
      </c>
      <c r="D7" s="17">
        <f>SavedCarts!F8</f>
        <v>0</v>
      </c>
      <c r="E7" s="17">
        <f>SavedCarts!G8</f>
        <v>0</v>
      </c>
      <c r="F7" s="17">
        <f>SavedCarts!H8</f>
        <v>0</v>
      </c>
      <c r="G7" s="17">
        <f>SavedCarts!I8</f>
        <v>0</v>
      </c>
      <c r="H7" s="3"/>
    </row>
    <row r="8" spans="1:8" s="6" customFormat="1" x14ac:dyDescent="0.2">
      <c r="A8" s="6" t="s">
        <v>386</v>
      </c>
      <c r="B8" s="4" t="s">
        <v>381</v>
      </c>
      <c r="C8" s="17">
        <f>ShareCart!D8</f>
        <v>0</v>
      </c>
      <c r="D8" s="17">
        <f>ShareCart!F8</f>
        <v>0</v>
      </c>
      <c r="E8" s="17">
        <f>ShareCart!G8</f>
        <v>0</v>
      </c>
      <c r="F8" s="17">
        <f>ShareCart!H8</f>
        <v>0</v>
      </c>
      <c r="G8" s="17">
        <f>ShareCart!I8</f>
        <v>0</v>
      </c>
      <c r="H8" s="3"/>
    </row>
    <row r="9" spans="1:8" s="6" customFormat="1" x14ac:dyDescent="0.2">
      <c r="A9" s="6" t="s">
        <v>325</v>
      </c>
      <c r="B9" s="4" t="s">
        <v>381</v>
      </c>
      <c r="C9" s="17">
        <f>ActiveCart!D8</f>
        <v>0</v>
      </c>
      <c r="D9" s="17">
        <f>ActiveCart!F8</f>
        <v>0</v>
      </c>
      <c r="E9" s="17">
        <f>ActiveCart!G8</f>
        <v>0</v>
      </c>
      <c r="F9" s="17">
        <f>ActiveCart!H8</f>
        <v>0</v>
      </c>
      <c r="G9" s="17">
        <f>ActiveCart!I8</f>
        <v>0</v>
      </c>
      <c r="H9" s="3"/>
    </row>
    <row r="10" spans="1:8" s="6" customFormat="1" x14ac:dyDescent="0.2">
      <c r="A10" s="6" t="s">
        <v>393</v>
      </c>
      <c r="B10" s="4" t="s">
        <v>381</v>
      </c>
      <c r="C10" s="17">
        <f>Checkout!D8</f>
        <v>0</v>
      </c>
      <c r="D10" s="17">
        <f>Checkout!F8</f>
        <v>0</v>
      </c>
      <c r="E10" s="17">
        <f>Checkout!G8</f>
        <v>0</v>
      </c>
      <c r="F10" s="17">
        <f>Checkout!H8</f>
        <v>0</v>
      </c>
      <c r="G10" s="17">
        <f>Checkout!I8</f>
        <v>0</v>
      </c>
      <c r="H10" s="3"/>
    </row>
    <row r="11" spans="1:8" s="6" customFormat="1" x14ac:dyDescent="0.2">
      <c r="A11" s="6" t="s">
        <v>331</v>
      </c>
      <c r="B11" s="4" t="s">
        <v>385</v>
      </c>
      <c r="C11" s="17">
        <f>MyAccount!G11</f>
        <v>0</v>
      </c>
      <c r="D11" s="17">
        <f>MyAccount!J11</f>
        <v>0</v>
      </c>
      <c r="E11" s="17">
        <f>MyAccount!L11</f>
        <v>0</v>
      </c>
      <c r="F11" s="17">
        <f>MyAccount!M11</f>
        <v>0</v>
      </c>
      <c r="G11" s="17">
        <f>MyAccount!N11</f>
        <v>0</v>
      </c>
      <c r="H11" s="3"/>
    </row>
    <row r="12" spans="1:8" s="6" customFormat="1" x14ac:dyDescent="0.2">
      <c r="A12" s="6" t="s">
        <v>327</v>
      </c>
      <c r="B12" s="4" t="s">
        <v>385</v>
      </c>
      <c r="C12" s="17">
        <f>Miscellaneous!G11</f>
        <v>0</v>
      </c>
      <c r="D12" s="17">
        <f>Miscellaneous!I11</f>
        <v>0</v>
      </c>
      <c r="E12" s="17">
        <f>Miscellaneous!L11</f>
        <v>0</v>
      </c>
      <c r="F12" s="17">
        <f>Miscellaneous!M11</f>
        <v>0</v>
      </c>
      <c r="G12" s="17">
        <f>Miscellaneous!N11</f>
        <v>0</v>
      </c>
      <c r="H12" s="3"/>
    </row>
    <row r="13" spans="1:8" s="6" customFormat="1" x14ac:dyDescent="0.2">
      <c r="A13" s="6" t="s">
        <v>346</v>
      </c>
      <c r="B13" s="4" t="s">
        <v>385</v>
      </c>
      <c r="C13" s="17">
        <f>DataConversions!G10</f>
        <v>0</v>
      </c>
      <c r="D13" s="17">
        <f>DataConversions!J10</f>
        <v>0</v>
      </c>
      <c r="E13" s="17">
        <f>DataConversions!L10</f>
        <v>0</v>
      </c>
      <c r="F13" s="17">
        <f>DataConversions!M10</f>
        <v>0</v>
      </c>
      <c r="G13" s="17">
        <f>DataConversions!N10</f>
        <v>0</v>
      </c>
      <c r="H13" s="3"/>
    </row>
    <row r="14" spans="1:8" s="6" customFormat="1" ht="28.5" x14ac:dyDescent="0.2">
      <c r="A14" s="6" t="s">
        <v>396</v>
      </c>
      <c r="B14" s="4"/>
      <c r="C14" s="17">
        <v>0</v>
      </c>
      <c r="D14" s="17">
        <v>1</v>
      </c>
      <c r="E14" s="17">
        <v>0</v>
      </c>
      <c r="F14" s="17">
        <v>0</v>
      </c>
      <c r="G14" s="17">
        <v>0</v>
      </c>
      <c r="H14" s="3" t="s">
        <v>395</v>
      </c>
    </row>
    <row r="15" spans="1:8" s="6" customFormat="1" ht="28.5" x14ac:dyDescent="0.2">
      <c r="A15" s="6" t="s">
        <v>333</v>
      </c>
      <c r="B15" s="4"/>
      <c r="C15" s="17">
        <v>0</v>
      </c>
      <c r="D15" s="17">
        <v>0</v>
      </c>
      <c r="E15" s="17">
        <v>0</v>
      </c>
      <c r="F15" s="17">
        <v>0</v>
      </c>
      <c r="G15" s="17">
        <v>0</v>
      </c>
      <c r="H15" s="3" t="s">
        <v>397</v>
      </c>
    </row>
    <row r="16" spans="1:8" s="18" customFormat="1" ht="42.75" x14ac:dyDescent="0.2">
      <c r="A16" s="6" t="s">
        <v>336</v>
      </c>
      <c r="B16" s="4"/>
      <c r="C16" s="17">
        <v>4</v>
      </c>
      <c r="D16" s="17">
        <v>8</v>
      </c>
      <c r="E16" s="17">
        <v>3</v>
      </c>
      <c r="F16" s="17">
        <v>3</v>
      </c>
      <c r="G16" s="17">
        <v>3</v>
      </c>
      <c r="H16" s="3" t="s">
        <v>398</v>
      </c>
    </row>
    <row r="17" spans="1:8" s="18" customFormat="1" x14ac:dyDescent="0.2">
      <c r="A17" s="18" t="s">
        <v>332</v>
      </c>
      <c r="B17" s="31" t="s">
        <v>385</v>
      </c>
      <c r="C17" s="32">
        <f>CEWeb!G11</f>
        <v>0</v>
      </c>
      <c r="D17" s="32">
        <f>CEWeb!J11</f>
        <v>0</v>
      </c>
      <c r="E17" s="32">
        <f>CEWeb!L11</f>
        <v>0</v>
      </c>
      <c r="F17" s="32">
        <f>CEWeb!M11</f>
        <v>0</v>
      </c>
      <c r="G17" s="32">
        <f>CEWeb!N11</f>
        <v>0</v>
      </c>
      <c r="H17" s="20"/>
    </row>
    <row r="18" spans="1:8" x14ac:dyDescent="0.2">
      <c r="A18" s="18" t="s">
        <v>335</v>
      </c>
      <c r="B18" s="19" t="s">
        <v>385</v>
      </c>
      <c r="C18" s="21">
        <v>3</v>
      </c>
      <c r="D18" s="21">
        <v>2</v>
      </c>
      <c r="E18" s="21">
        <v>2</v>
      </c>
      <c r="F18" s="21">
        <v>2</v>
      </c>
      <c r="G18" s="21">
        <v>2</v>
      </c>
      <c r="H18" s="20" t="s">
        <v>340</v>
      </c>
    </row>
    <row r="19" spans="1:8" s="18" customFormat="1" ht="28.5" x14ac:dyDescent="0.2">
      <c r="A19" s="18" t="s">
        <v>330</v>
      </c>
      <c r="B19" s="19"/>
      <c r="C19" s="21">
        <v>0</v>
      </c>
      <c r="D19" s="21">
        <v>0</v>
      </c>
      <c r="E19" s="21">
        <v>0</v>
      </c>
      <c r="F19" s="21">
        <v>0</v>
      </c>
      <c r="G19" s="21">
        <v>0</v>
      </c>
      <c r="H19" s="20" t="s">
        <v>400</v>
      </c>
    </row>
    <row r="20" spans="1:8" s="18" customFormat="1" ht="57" x14ac:dyDescent="0.2">
      <c r="A20" s="18" t="s">
        <v>334</v>
      </c>
      <c r="B20" s="19"/>
      <c r="C20" s="21">
        <v>4</v>
      </c>
      <c r="D20" s="21">
        <v>4</v>
      </c>
      <c r="E20" s="21">
        <v>2</v>
      </c>
      <c r="F20" s="21">
        <v>2</v>
      </c>
      <c r="G20" s="21">
        <v>2</v>
      </c>
      <c r="H20" s="20" t="s">
        <v>406</v>
      </c>
    </row>
    <row r="21" spans="1:8" s="18" customFormat="1" x14ac:dyDescent="0.2">
      <c r="B21" s="19"/>
      <c r="C21" s="21"/>
      <c r="D21" s="21"/>
      <c r="E21" s="21"/>
      <c r="F21" s="21"/>
      <c r="G21" s="21"/>
      <c r="H21" s="20"/>
    </row>
    <row r="22" spans="1:8" x14ac:dyDescent="0.2">
      <c r="A22" s="7" t="s">
        <v>338</v>
      </c>
      <c r="C22" s="23">
        <f>SUM(C4:C21)</f>
        <v>11</v>
      </c>
      <c r="D22" s="23">
        <f>SUM(D4:D21)</f>
        <v>15</v>
      </c>
      <c r="E22" s="23">
        <f>SUM(E4:E21)</f>
        <v>7</v>
      </c>
      <c r="F22" s="23">
        <f>SUM(F4:F21)</f>
        <v>7</v>
      </c>
      <c r="G22" s="23">
        <f>SUM(G4:G21)</f>
        <v>7</v>
      </c>
    </row>
    <row r="23" spans="1:8" x14ac:dyDescent="0.2">
      <c r="C23" s="23">
        <v>2.4</v>
      </c>
      <c r="D23" s="23">
        <v>1.6</v>
      </c>
      <c r="E23" s="23">
        <v>2.4</v>
      </c>
      <c r="F23" s="23">
        <v>1.6</v>
      </c>
      <c r="G23" s="24" t="s">
        <v>353</v>
      </c>
    </row>
    <row r="24" spans="1:8" x14ac:dyDescent="0.2">
      <c r="A24" s="7" t="s">
        <v>337</v>
      </c>
      <c r="C24" s="23">
        <f>(((C22/C23)+0.49)/5)</f>
        <v>1.0146666666666668</v>
      </c>
      <c r="D24" s="23">
        <f>(((D22/D23)+0.49)/5)</f>
        <v>1.9730000000000001</v>
      </c>
      <c r="E24" s="23">
        <f>(((E22/E23)+0.49)/5)</f>
        <v>0.68133333333333346</v>
      </c>
      <c r="F24" s="23">
        <f>(((F22/F23)+0.49)/5)</f>
        <v>0.97300000000000009</v>
      </c>
      <c r="G24" s="25" t="s">
        <v>354</v>
      </c>
    </row>
    <row r="25" spans="1:8" x14ac:dyDescent="0.2">
      <c r="A25" s="7" t="s">
        <v>339</v>
      </c>
      <c r="C25" s="26">
        <f ca="1">TODAY()+(C24*7)</f>
        <v>41667.102666666666</v>
      </c>
      <c r="D25" s="26">
        <f ca="1">TODAY()+(D24*7)</f>
        <v>41673.811000000002</v>
      </c>
      <c r="E25" s="26">
        <f ca="1">C25+(E24*7)</f>
        <v>41671.871999999996</v>
      </c>
      <c r="F25" s="26">
        <f ca="1">D25+(F24*7)</f>
        <v>41680.622000000003</v>
      </c>
      <c r="G25" s="27" t="s">
        <v>352</v>
      </c>
    </row>
    <row r="27" spans="1:8" x14ac:dyDescent="0.2">
      <c r="A27" s="7" t="s">
        <v>387</v>
      </c>
      <c r="C27" s="26">
        <v>41660</v>
      </c>
      <c r="D27" s="26">
        <v>41692</v>
      </c>
      <c r="E27" s="26">
        <v>41697</v>
      </c>
      <c r="F27" s="26">
        <v>41738</v>
      </c>
    </row>
    <row r="28" spans="1:8" ht="15.75" customHeight="1" x14ac:dyDescent="0.2"/>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11"/>
  <sheetViews>
    <sheetView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302</v>
      </c>
      <c r="B1" s="9" t="s">
        <v>303</v>
      </c>
      <c r="C1" s="308" t="s">
        <v>327</v>
      </c>
      <c r="D1" s="308"/>
      <c r="E1" s="308" t="s">
        <v>328</v>
      </c>
      <c r="F1" s="308"/>
      <c r="G1" s="308" t="s">
        <v>378</v>
      </c>
      <c r="H1" s="308"/>
      <c r="I1" s="56" t="s">
        <v>379</v>
      </c>
      <c r="J1" s="35"/>
      <c r="K1" s="10" t="s">
        <v>375</v>
      </c>
    </row>
    <row r="2" spans="1:11" s="10" customFormat="1" x14ac:dyDescent="0.25">
      <c r="A2" s="229"/>
      <c r="B2" s="9"/>
      <c r="C2" s="10" t="s">
        <v>376</v>
      </c>
      <c r="D2" s="9" t="s">
        <v>377</v>
      </c>
      <c r="E2" s="10" t="s">
        <v>376</v>
      </c>
      <c r="F2" s="9" t="s">
        <v>377</v>
      </c>
      <c r="G2" s="10" t="s">
        <v>327</v>
      </c>
      <c r="H2" s="9" t="s">
        <v>328</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382</v>
      </c>
      <c r="C8" s="13">
        <f>SUM(C4:C7)</f>
        <v>0</v>
      </c>
      <c r="D8" s="12">
        <f>SUM(D4:D7)</f>
        <v>0</v>
      </c>
      <c r="E8" s="13">
        <f>SUM(E4:E7)</f>
        <v>0</v>
      </c>
      <c r="F8" s="12">
        <f>SUM(F4:F7)</f>
        <v>0</v>
      </c>
    </row>
    <row r="10" spans="1:11" x14ac:dyDescent="0.25">
      <c r="B10" s="12" t="s">
        <v>343</v>
      </c>
    </row>
    <row r="11" spans="1:11" x14ac:dyDescent="0.25">
      <c r="B11" s="12" t="s">
        <v>380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K11"/>
  <sheetViews>
    <sheetView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302</v>
      </c>
      <c r="B1" s="9" t="s">
        <v>303</v>
      </c>
      <c r="C1" s="308" t="s">
        <v>327</v>
      </c>
      <c r="D1" s="308"/>
      <c r="E1" s="308" t="s">
        <v>328</v>
      </c>
      <c r="F1" s="308"/>
      <c r="G1" s="308" t="s">
        <v>378</v>
      </c>
      <c r="H1" s="308"/>
      <c r="I1" s="56" t="s">
        <v>379</v>
      </c>
      <c r="J1" s="35"/>
      <c r="K1" s="10" t="s">
        <v>375</v>
      </c>
    </row>
    <row r="2" spans="1:11" s="10" customFormat="1" x14ac:dyDescent="0.25">
      <c r="A2" s="229"/>
      <c r="B2" s="9"/>
      <c r="C2" s="10" t="s">
        <v>376</v>
      </c>
      <c r="D2" s="9" t="s">
        <v>377</v>
      </c>
      <c r="E2" s="10" t="s">
        <v>376</v>
      </c>
      <c r="F2" s="9" t="s">
        <v>377</v>
      </c>
      <c r="G2" s="10" t="s">
        <v>327</v>
      </c>
      <c r="H2" s="9" t="s">
        <v>328</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382</v>
      </c>
      <c r="C8" s="13">
        <f>SUM(C4:C7)</f>
        <v>0</v>
      </c>
      <c r="D8" s="12">
        <f>SUM(D4:D7)</f>
        <v>0</v>
      </c>
      <c r="E8" s="13">
        <f>SUM(E4:E7)</f>
        <v>0</v>
      </c>
      <c r="F8" s="12">
        <f>SUM(F4:F7)</f>
        <v>0</v>
      </c>
    </row>
    <row r="10" spans="1:11" x14ac:dyDescent="0.25">
      <c r="B10" s="12" t="s">
        <v>343</v>
      </c>
    </row>
    <row r="11" spans="1:11" x14ac:dyDescent="0.25">
      <c r="B11" s="12" t="s">
        <v>380</v>
      </c>
    </row>
  </sheetData>
  <mergeCells count="3">
    <mergeCell ref="C1:D1"/>
    <mergeCell ref="E1:F1"/>
    <mergeCell ref="G1:H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11"/>
  <sheetViews>
    <sheetView workbookViewId="0">
      <selection sqref="A1:A65536"/>
    </sheetView>
  </sheetViews>
  <sheetFormatPr defaultRowHeight="15" x14ac:dyDescent="0.25"/>
  <cols>
    <col min="1" max="1" width="10.140625" style="232"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302</v>
      </c>
      <c r="B1" s="9" t="s">
        <v>303</v>
      </c>
      <c r="C1" s="308" t="s">
        <v>327</v>
      </c>
      <c r="D1" s="308"/>
      <c r="E1" s="308" t="s">
        <v>328</v>
      </c>
      <c r="F1" s="308"/>
      <c r="G1" s="308" t="s">
        <v>378</v>
      </c>
      <c r="H1" s="308"/>
      <c r="I1" s="56" t="s">
        <v>379</v>
      </c>
      <c r="J1" s="35"/>
      <c r="K1" s="10" t="s">
        <v>375</v>
      </c>
    </row>
    <row r="2" spans="1:11" s="10" customFormat="1" x14ac:dyDescent="0.25">
      <c r="A2" s="229"/>
      <c r="B2" s="9"/>
      <c r="C2" s="10" t="s">
        <v>376</v>
      </c>
      <c r="D2" s="9" t="s">
        <v>377</v>
      </c>
      <c r="E2" s="10" t="s">
        <v>376</v>
      </c>
      <c r="F2" s="9" t="s">
        <v>377</v>
      </c>
      <c r="G2" s="10" t="s">
        <v>327</v>
      </c>
      <c r="H2" s="9" t="s">
        <v>328</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1"/>
      <c r="B7" s="45"/>
      <c r="D7" s="61"/>
      <c r="F7" s="61"/>
      <c r="H7" s="45"/>
      <c r="J7" s="59"/>
      <c r="K7" s="55"/>
    </row>
    <row r="8" spans="1:11" thickTop="1" x14ac:dyDescent="0.2">
      <c r="B8" s="12" t="s">
        <v>382</v>
      </c>
      <c r="C8" s="13">
        <f>SUM(C4:C7)</f>
        <v>0</v>
      </c>
      <c r="D8" s="12">
        <f>SUM(D4:D7)</f>
        <v>0</v>
      </c>
      <c r="E8" s="13">
        <f>SUM(E4:E7)</f>
        <v>0</v>
      </c>
      <c r="F8" s="12">
        <f>SUM(F4:F7)</f>
        <v>0</v>
      </c>
    </row>
    <row r="10" spans="1:11" x14ac:dyDescent="0.25">
      <c r="B10" s="12" t="s">
        <v>343</v>
      </c>
    </row>
    <row r="11" spans="1:11" x14ac:dyDescent="0.25">
      <c r="B11" s="12" t="s">
        <v>380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B28"/>
  <sheetViews>
    <sheetView topLeftCell="B1" workbookViewId="0"/>
  </sheetViews>
  <sheetFormatPr defaultRowHeight="14.25" x14ac:dyDescent="0.2"/>
  <cols>
    <col min="1" max="1" width="14.28515625" style="62" bestFit="1" customWidth="1"/>
    <col min="2" max="2" width="102" style="94" bestFit="1" customWidth="1"/>
    <col min="3" max="16384" width="9.140625" style="62"/>
  </cols>
  <sheetData>
    <row r="1" spans="1:2" ht="28.5" x14ac:dyDescent="0.2">
      <c r="A1" s="62" t="s">
        <v>567</v>
      </c>
      <c r="B1" s="94" t="s">
        <v>671</v>
      </c>
    </row>
    <row r="2" spans="1:2" x14ac:dyDescent="0.2">
      <c r="B2" s="94" t="s">
        <v>672</v>
      </c>
    </row>
    <row r="3" spans="1:2" x14ac:dyDescent="0.2">
      <c r="B3" s="94" t="s">
        <v>673</v>
      </c>
    </row>
    <row r="6" spans="1:2" x14ac:dyDescent="0.2">
      <c r="A6" s="62" t="s">
        <v>570</v>
      </c>
      <c r="B6" s="95" t="s">
        <v>394</v>
      </c>
    </row>
    <row r="7" spans="1:2" x14ac:dyDescent="0.2">
      <c r="B7" s="95" t="s">
        <v>355</v>
      </c>
    </row>
    <row r="8" spans="1:2" x14ac:dyDescent="0.2">
      <c r="B8" s="95" t="s">
        <v>356</v>
      </c>
    </row>
    <row r="9" spans="1:2" x14ac:dyDescent="0.2">
      <c r="B9" s="95" t="s">
        <v>357</v>
      </c>
    </row>
    <row r="10" spans="1:2" x14ac:dyDescent="0.2">
      <c r="B10" s="95" t="s">
        <v>358</v>
      </c>
    </row>
    <row r="11" spans="1:2" x14ac:dyDescent="0.2">
      <c r="B11" s="95" t="s">
        <v>359</v>
      </c>
    </row>
    <row r="12" spans="1:2" x14ac:dyDescent="0.2">
      <c r="B12" s="95" t="s">
        <v>360</v>
      </c>
    </row>
    <row r="13" spans="1:2" x14ac:dyDescent="0.2">
      <c r="B13" s="96"/>
    </row>
    <row r="14" spans="1:2" x14ac:dyDescent="0.2">
      <c r="A14" s="62" t="s">
        <v>570</v>
      </c>
      <c r="B14" s="96" t="s">
        <v>390</v>
      </c>
    </row>
    <row r="15" spans="1:2" x14ac:dyDescent="0.2">
      <c r="B15" s="96" t="s">
        <v>371</v>
      </c>
    </row>
    <row r="16" spans="1:2" x14ac:dyDescent="0.2">
      <c r="B16" s="96" t="s">
        <v>372</v>
      </c>
    </row>
    <row r="17" spans="1:2" x14ac:dyDescent="0.2">
      <c r="B17" s="96"/>
    </row>
    <row r="18" spans="1:2" x14ac:dyDescent="0.2">
      <c r="A18" s="62" t="s">
        <v>570</v>
      </c>
      <c r="B18" s="97" t="s">
        <v>391</v>
      </c>
    </row>
    <row r="19" spans="1:2" x14ac:dyDescent="0.2">
      <c r="B19" s="97" t="s">
        <v>365</v>
      </c>
    </row>
    <row r="20" spans="1:2" x14ac:dyDescent="0.2">
      <c r="B20" s="97" t="s">
        <v>367</v>
      </c>
    </row>
    <row r="21" spans="1:2" x14ac:dyDescent="0.2">
      <c r="B21" s="97" t="s">
        <v>368</v>
      </c>
    </row>
    <row r="22" spans="1:2" x14ac:dyDescent="0.2">
      <c r="B22" s="97" t="s">
        <v>369</v>
      </c>
    </row>
    <row r="23" spans="1:2" x14ac:dyDescent="0.2">
      <c r="B23" s="97" t="s">
        <v>370</v>
      </c>
    </row>
    <row r="24" spans="1:2" x14ac:dyDescent="0.2">
      <c r="B24" s="5"/>
    </row>
    <row r="25" spans="1:2" x14ac:dyDescent="0.2">
      <c r="A25" s="62" t="s">
        <v>570</v>
      </c>
      <c r="B25" s="98" t="s">
        <v>361</v>
      </c>
    </row>
    <row r="26" spans="1:2" x14ac:dyDescent="0.2">
      <c r="B26" s="98" t="s">
        <v>362</v>
      </c>
    </row>
    <row r="27" spans="1:2" x14ac:dyDescent="0.2">
      <c r="B27" s="98" t="s">
        <v>363</v>
      </c>
    </row>
    <row r="28" spans="1:2" x14ac:dyDescent="0.2">
      <c r="B28" s="98" t="s">
        <v>364</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4"/>
  <sheetViews>
    <sheetView workbookViewId="0">
      <selection activeCell="E6" sqref="E6"/>
    </sheetView>
  </sheetViews>
  <sheetFormatPr defaultRowHeight="14.25" x14ac:dyDescent="0.2"/>
  <cols>
    <col min="1" max="1" width="59.28515625" style="7" bestFit="1" customWidth="1"/>
    <col min="2" max="2" width="4.42578125" style="7" bestFit="1" customWidth="1"/>
    <col min="3" max="16384" width="9.140625" style="7"/>
  </cols>
  <sheetData>
    <row r="1" spans="1:2" x14ac:dyDescent="0.2">
      <c r="A1" s="7" t="s">
        <v>348</v>
      </c>
      <c r="B1" s="7">
        <v>2.4</v>
      </c>
    </row>
    <row r="2" spans="1:2" x14ac:dyDescent="0.2">
      <c r="A2" s="7" t="s">
        <v>349</v>
      </c>
      <c r="B2" s="7">
        <v>1.6</v>
      </c>
    </row>
    <row r="3" spans="1:2" x14ac:dyDescent="0.2">
      <c r="A3" s="7" t="s">
        <v>351</v>
      </c>
      <c r="B3" s="7">
        <v>2</v>
      </c>
    </row>
    <row r="4" spans="1:2" x14ac:dyDescent="0.2">
      <c r="A4" s="7" t="s">
        <v>350</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1"/>
  <sheetViews>
    <sheetView tabSelected="1" zoomScaleNormal="100" workbookViewId="0">
      <pane ySplit="1095" topLeftCell="A25" activePane="bottomLeft"/>
      <selection activeCell="N2" sqref="N2"/>
      <selection pane="bottomLeft" activeCell="C66" sqref="C66"/>
    </sheetView>
  </sheetViews>
  <sheetFormatPr defaultRowHeight="12.75" x14ac:dyDescent="0.2"/>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3.28515625" style="141" bestFit="1" customWidth="1"/>
    <col min="7" max="7" width="3.85546875" style="77" bestFit="1" customWidth="1"/>
    <col min="8" max="8" width="6.85546875" style="66" customWidth="1"/>
    <col min="9" max="9" width="6.5703125" style="67" bestFit="1" customWidth="1"/>
    <col min="10" max="10" width="5.5703125" style="149" bestFit="1" customWidth="1"/>
    <col min="11" max="11" width="9.140625" style="66"/>
    <col min="12" max="12" width="6.5703125" style="67" bestFit="1" customWidth="1"/>
    <col min="13" max="13" width="5.140625" style="149" bestFit="1" customWidth="1"/>
    <col min="14" max="14" width="255.7109375" style="63" bestFit="1" customWidth="1"/>
    <col min="15" max="15" width="26.7109375" style="63" bestFit="1" customWidth="1"/>
    <col min="16" max="16" width="41.5703125" style="63" bestFit="1" customWidth="1"/>
    <col min="17" max="17" width="11.5703125" style="63" bestFit="1" customWidth="1"/>
    <col min="18" max="18" width="8.140625" style="155" bestFit="1" customWidth="1"/>
    <col min="19" max="16384" width="9.140625" style="63"/>
  </cols>
  <sheetData>
    <row r="1" spans="1:18" s="133" customFormat="1" ht="26.25" thickBot="1" x14ac:dyDescent="0.25">
      <c r="A1" s="133" t="s">
        <v>436</v>
      </c>
      <c r="B1" s="134" t="s">
        <v>302</v>
      </c>
      <c r="C1" s="135" t="s">
        <v>627</v>
      </c>
      <c r="D1" s="134" t="s">
        <v>374</v>
      </c>
      <c r="E1" s="133" t="s">
        <v>407</v>
      </c>
      <c r="F1" s="183" t="s">
        <v>301</v>
      </c>
      <c r="G1" s="215" t="s">
        <v>310</v>
      </c>
      <c r="H1" s="133" t="s">
        <v>3</v>
      </c>
      <c r="I1" s="136" t="s">
        <v>240</v>
      </c>
      <c r="J1" s="184" t="s">
        <v>377</v>
      </c>
      <c r="K1" s="133" t="s">
        <v>4</v>
      </c>
      <c r="L1" s="136" t="s">
        <v>240</v>
      </c>
      <c r="M1" s="184" t="s">
        <v>377</v>
      </c>
      <c r="P1" s="133" t="s">
        <v>6</v>
      </c>
      <c r="Q1" s="133" t="s">
        <v>121</v>
      </c>
      <c r="R1" s="185" t="s">
        <v>5</v>
      </c>
    </row>
    <row r="2" spans="1:18" s="190" customFormat="1" ht="13.5" thickBot="1" x14ac:dyDescent="0.25">
      <c r="A2" s="186" t="s">
        <v>649</v>
      </c>
      <c r="B2" s="187" t="s">
        <v>650</v>
      </c>
      <c r="C2" s="188"/>
      <c r="D2" s="189" t="s">
        <v>659</v>
      </c>
      <c r="F2" s="191" t="s">
        <v>656</v>
      </c>
      <c r="G2" s="216"/>
      <c r="I2" s="192"/>
      <c r="J2" s="193"/>
      <c r="L2" s="192"/>
      <c r="M2" s="193"/>
      <c r="R2" s="194"/>
    </row>
    <row r="3" spans="1:18" s="66" customFormat="1" x14ac:dyDescent="0.2">
      <c r="A3" s="89"/>
      <c r="B3" s="90" t="s">
        <v>651</v>
      </c>
      <c r="C3" s="123"/>
      <c r="D3" s="91" t="s">
        <v>629</v>
      </c>
      <c r="E3" s="92"/>
      <c r="F3" s="138" t="s">
        <v>430</v>
      </c>
      <c r="G3" s="217"/>
      <c r="I3" s="88"/>
      <c r="J3" s="137"/>
      <c r="L3" s="88"/>
      <c r="M3" s="137"/>
      <c r="R3" s="151"/>
    </row>
    <row r="4" spans="1:18" s="66" customFormat="1" x14ac:dyDescent="0.2">
      <c r="A4" s="89"/>
      <c r="B4" s="90" t="s">
        <v>652</v>
      </c>
      <c r="C4" s="123"/>
      <c r="D4" s="91" t="s">
        <v>659</v>
      </c>
      <c r="E4" s="92"/>
      <c r="F4" s="138" t="s">
        <v>431</v>
      </c>
      <c r="G4" s="217"/>
      <c r="I4" s="88"/>
      <c r="J4" s="137"/>
      <c r="L4" s="88"/>
      <c r="M4" s="137"/>
      <c r="R4" s="151"/>
    </row>
    <row r="5" spans="1:18" s="66" customFormat="1" x14ac:dyDescent="0.2">
      <c r="A5" s="89"/>
      <c r="B5" s="90" t="s">
        <v>653</v>
      </c>
      <c r="C5" s="123"/>
      <c r="D5" s="91" t="s">
        <v>660</v>
      </c>
      <c r="E5" s="92"/>
      <c r="F5" s="138" t="s">
        <v>432</v>
      </c>
      <c r="G5" s="217"/>
      <c r="I5" s="88"/>
      <c r="J5" s="137"/>
      <c r="L5" s="88"/>
      <c r="M5" s="137"/>
      <c r="R5" s="151"/>
    </row>
    <row r="6" spans="1:18" s="66" customFormat="1" x14ac:dyDescent="0.2">
      <c r="A6" s="89"/>
      <c r="B6" s="90" t="s">
        <v>654</v>
      </c>
      <c r="C6" s="123"/>
      <c r="D6" s="91" t="s">
        <v>661</v>
      </c>
      <c r="E6" s="92"/>
      <c r="F6" s="138" t="s">
        <v>253</v>
      </c>
      <c r="G6" s="217"/>
      <c r="I6" s="88"/>
      <c r="J6" s="137"/>
      <c r="L6" s="88"/>
      <c r="M6" s="137"/>
      <c r="N6" s="73"/>
      <c r="R6" s="151"/>
    </row>
    <row r="7" spans="1:18" s="66" customFormat="1" x14ac:dyDescent="0.2">
      <c r="A7" s="89"/>
      <c r="B7" s="90" t="s">
        <v>655</v>
      </c>
      <c r="C7" s="123"/>
      <c r="D7" s="91" t="s">
        <v>251</v>
      </c>
      <c r="E7" s="92"/>
      <c r="F7" s="138" t="s">
        <v>252</v>
      </c>
      <c r="G7" s="217"/>
      <c r="I7" s="88"/>
      <c r="J7" s="137"/>
      <c r="L7" s="88"/>
      <c r="M7" s="137"/>
      <c r="N7" s="73"/>
      <c r="R7" s="151"/>
    </row>
    <row r="8" spans="1:18" s="66" customFormat="1" x14ac:dyDescent="0.2">
      <c r="A8" s="89"/>
      <c r="B8" s="90" t="s">
        <v>658</v>
      </c>
      <c r="C8" s="123"/>
      <c r="D8" s="91" t="s">
        <v>662</v>
      </c>
      <c r="E8" s="92"/>
      <c r="F8" s="138" t="s">
        <v>433</v>
      </c>
      <c r="G8" s="217"/>
      <c r="I8" s="88"/>
      <c r="J8" s="137"/>
      <c r="L8" s="88"/>
      <c r="M8" s="137"/>
      <c r="P8" s="159"/>
      <c r="R8" s="151"/>
    </row>
    <row r="9" spans="1:18" s="66" customFormat="1" x14ac:dyDescent="0.2">
      <c r="A9" s="89"/>
      <c r="B9" s="90" t="s">
        <v>250</v>
      </c>
      <c r="C9" s="123"/>
      <c r="D9" s="91" t="s">
        <v>288</v>
      </c>
      <c r="E9" s="92"/>
      <c r="F9" s="138" t="s">
        <v>289</v>
      </c>
      <c r="G9" s="217"/>
      <c r="I9" s="88"/>
      <c r="J9" s="137"/>
      <c r="L9" s="88"/>
      <c r="M9" s="137"/>
      <c r="P9" s="159"/>
      <c r="R9" s="151"/>
    </row>
    <row r="10" spans="1:18" s="66" customFormat="1" ht="13.5" thickBot="1" x14ac:dyDescent="0.25">
      <c r="A10" s="89"/>
      <c r="B10" s="90" t="s">
        <v>287</v>
      </c>
      <c r="C10" s="123"/>
      <c r="D10" s="91" t="s">
        <v>631</v>
      </c>
      <c r="E10" s="92"/>
      <c r="F10" s="138" t="s">
        <v>657</v>
      </c>
      <c r="G10" s="217"/>
      <c r="I10" s="88"/>
      <c r="J10" s="137"/>
      <c r="L10" s="221"/>
      <c r="M10" s="137"/>
      <c r="R10" s="151"/>
    </row>
    <row r="11" spans="1:18" s="173" customFormat="1" ht="13.5" thickBot="1" x14ac:dyDescent="0.25">
      <c r="A11" s="167" t="s">
        <v>383</v>
      </c>
      <c r="B11" s="168" t="s">
        <v>441</v>
      </c>
      <c r="C11" s="169"/>
      <c r="D11" s="170" t="s">
        <v>251</v>
      </c>
      <c r="E11" s="171"/>
      <c r="F11" s="173" t="s">
        <v>438</v>
      </c>
      <c r="H11" s="171"/>
      <c r="I11" s="195">
        <f>SUM(I12:I14)</f>
        <v>0</v>
      </c>
      <c r="J11" s="195">
        <f>SUM(J12:J14)</f>
        <v>0</v>
      </c>
      <c r="K11" s="171"/>
      <c r="L11" s="195">
        <f>SUM(L12:L14)</f>
        <v>0</v>
      </c>
      <c r="M11" s="195">
        <f>SUM(M12:M14)</f>
        <v>0</v>
      </c>
      <c r="N11" s="173" t="s">
        <v>936</v>
      </c>
      <c r="R11" s="169"/>
    </row>
    <row r="12" spans="1:18" s="70" customFormat="1" x14ac:dyDescent="0.2">
      <c r="B12" s="71" t="s">
        <v>442</v>
      </c>
      <c r="C12" s="124">
        <v>41603</v>
      </c>
      <c r="D12" s="244" t="s">
        <v>251</v>
      </c>
      <c r="E12" s="245" t="s">
        <v>410</v>
      </c>
      <c r="F12" s="246" t="s">
        <v>439</v>
      </c>
      <c r="G12" s="247"/>
      <c r="H12" s="245" t="s">
        <v>411</v>
      </c>
      <c r="I12" s="248"/>
      <c r="J12" s="249">
        <v>0</v>
      </c>
      <c r="K12" s="245"/>
      <c r="L12" s="248"/>
      <c r="M12" s="249"/>
      <c r="R12" s="153"/>
    </row>
    <row r="13" spans="1:18" s="70" customFormat="1" x14ac:dyDescent="0.2">
      <c r="B13" s="71" t="s">
        <v>443</v>
      </c>
      <c r="C13" s="124">
        <v>41603</v>
      </c>
      <c r="D13" s="244" t="s">
        <v>251</v>
      </c>
      <c r="E13" s="245" t="s">
        <v>410</v>
      </c>
      <c r="F13" s="246" t="s">
        <v>440</v>
      </c>
      <c r="G13" s="247"/>
      <c r="H13" s="245" t="s">
        <v>411</v>
      </c>
      <c r="I13" s="248"/>
      <c r="J13" s="249">
        <v>0</v>
      </c>
      <c r="K13" s="245"/>
      <c r="L13" s="248"/>
      <c r="M13" s="249"/>
      <c r="R13" s="153"/>
    </row>
    <row r="14" spans="1:18" s="70" customFormat="1" ht="13.5" thickBot="1" x14ac:dyDescent="0.25">
      <c r="B14" s="71" t="s">
        <v>579</v>
      </c>
      <c r="C14" s="124"/>
      <c r="D14" s="104" t="s">
        <v>631</v>
      </c>
      <c r="E14" s="105"/>
      <c r="F14" s="140" t="s">
        <v>580</v>
      </c>
      <c r="G14" s="218"/>
      <c r="H14" s="73"/>
      <c r="I14" s="74"/>
      <c r="J14" s="146"/>
      <c r="K14" s="73"/>
      <c r="L14" s="74"/>
      <c r="M14" s="146"/>
      <c r="R14" s="153"/>
    </row>
    <row r="15" spans="1:18" s="181" customFormat="1" ht="13.5" thickBot="1" x14ac:dyDescent="0.25">
      <c r="A15" s="175" t="s">
        <v>117</v>
      </c>
      <c r="B15" s="176" t="s">
        <v>444</v>
      </c>
      <c r="C15" s="177"/>
      <c r="D15" s="178" t="s">
        <v>659</v>
      </c>
      <c r="E15" s="179"/>
      <c r="F15" s="180" t="s">
        <v>628</v>
      </c>
      <c r="H15" s="179"/>
      <c r="I15" s="253">
        <f>SUM(I16:I36)</f>
        <v>27</v>
      </c>
      <c r="J15" s="253">
        <f>SUM(J16:J36)</f>
        <v>0</v>
      </c>
      <c r="K15" s="179"/>
      <c r="L15" s="253">
        <f>SUM(L16:L36)</f>
        <v>0</v>
      </c>
      <c r="M15" s="253">
        <f>SUM(M16:M36)</f>
        <v>0</v>
      </c>
      <c r="N15" s="181" t="s">
        <v>994</v>
      </c>
      <c r="R15" s="182"/>
    </row>
    <row r="16" spans="1:18" s="70" customFormat="1" x14ac:dyDescent="0.2">
      <c r="A16" s="99"/>
      <c r="B16" s="71" t="s">
        <v>445</v>
      </c>
      <c r="C16" s="124">
        <v>41603</v>
      </c>
      <c r="D16" s="104" t="s">
        <v>631</v>
      </c>
      <c r="E16" s="105"/>
      <c r="F16" s="140" t="s">
        <v>580</v>
      </c>
      <c r="G16" s="261"/>
      <c r="H16" s="105"/>
      <c r="I16" s="116"/>
      <c r="J16" s="148"/>
      <c r="K16" s="105"/>
      <c r="L16" s="116"/>
      <c r="M16" s="148"/>
      <c r="R16" s="153"/>
    </row>
    <row r="17" spans="2:18" s="70" customFormat="1" x14ac:dyDescent="0.2">
      <c r="B17" s="71" t="s">
        <v>446</v>
      </c>
      <c r="C17" s="124">
        <v>41603</v>
      </c>
      <c r="D17" s="238" t="s">
        <v>661</v>
      </c>
      <c r="E17" s="239" t="s">
        <v>408</v>
      </c>
      <c r="F17" s="240" t="s">
        <v>447</v>
      </c>
      <c r="G17" s="241"/>
      <c r="H17" s="239"/>
      <c r="I17" s="242"/>
      <c r="J17" s="243"/>
      <c r="K17" s="239" t="s">
        <v>449</v>
      </c>
      <c r="L17" s="242"/>
      <c r="M17" s="243"/>
      <c r="R17" s="154"/>
    </row>
    <row r="18" spans="2:18" s="70" customFormat="1" x14ac:dyDescent="0.2">
      <c r="B18" s="71" t="s">
        <v>450</v>
      </c>
      <c r="C18" s="124">
        <v>41603</v>
      </c>
      <c r="D18" s="238" t="s">
        <v>661</v>
      </c>
      <c r="E18" s="239" t="s">
        <v>408</v>
      </c>
      <c r="F18" s="240" t="s">
        <v>448</v>
      </c>
      <c r="G18" s="241"/>
      <c r="H18" s="239"/>
      <c r="I18" s="242"/>
      <c r="J18" s="243"/>
      <c r="K18" s="239" t="s">
        <v>418</v>
      </c>
      <c r="L18" s="242"/>
      <c r="M18" s="243"/>
      <c r="N18" s="70" t="s">
        <v>1063</v>
      </c>
      <c r="R18" s="154"/>
    </row>
    <row r="19" spans="2:18" s="70" customFormat="1" x14ac:dyDescent="0.2">
      <c r="B19" s="71" t="s">
        <v>451</v>
      </c>
      <c r="C19" s="124">
        <v>41603</v>
      </c>
      <c r="D19" s="238" t="s">
        <v>661</v>
      </c>
      <c r="E19" s="239" t="s">
        <v>408</v>
      </c>
      <c r="F19" s="240" t="s">
        <v>455</v>
      </c>
      <c r="G19" s="241"/>
      <c r="H19" s="239"/>
      <c r="I19" s="242"/>
      <c r="J19" s="243"/>
      <c r="K19" s="239" t="s">
        <v>418</v>
      </c>
      <c r="L19" s="242"/>
      <c r="M19" s="243"/>
      <c r="N19" s="70" t="s">
        <v>1064</v>
      </c>
      <c r="R19" s="153"/>
    </row>
    <row r="20" spans="2:18" s="70" customFormat="1" x14ac:dyDescent="0.2">
      <c r="B20" s="71" t="s">
        <v>452</v>
      </c>
      <c r="C20" s="124">
        <v>41603</v>
      </c>
      <c r="D20" s="238" t="s">
        <v>661</v>
      </c>
      <c r="E20" s="239" t="s">
        <v>408</v>
      </c>
      <c r="F20" s="240" t="s">
        <v>456</v>
      </c>
      <c r="G20" s="241"/>
      <c r="H20" s="239"/>
      <c r="I20" s="242"/>
      <c r="J20" s="243"/>
      <c r="K20" s="239" t="s">
        <v>418</v>
      </c>
      <c r="L20" s="242"/>
      <c r="M20" s="243"/>
      <c r="N20" s="70" t="s">
        <v>1065</v>
      </c>
      <c r="R20" s="153"/>
    </row>
    <row r="21" spans="2:18" s="70" customFormat="1" x14ac:dyDescent="0.2">
      <c r="B21" s="71" t="s">
        <v>453</v>
      </c>
      <c r="C21" s="124">
        <v>41603</v>
      </c>
      <c r="D21" s="238" t="s">
        <v>661</v>
      </c>
      <c r="E21" s="239" t="s">
        <v>408</v>
      </c>
      <c r="F21" s="240" t="s">
        <v>457</v>
      </c>
      <c r="G21" s="241"/>
      <c r="H21" s="239" t="s">
        <v>411</v>
      </c>
      <c r="I21" s="242"/>
      <c r="J21" s="243"/>
      <c r="K21" s="239"/>
      <c r="L21" s="242"/>
      <c r="M21" s="243"/>
      <c r="R21" s="153"/>
    </row>
    <row r="22" spans="2:18" s="101" customFormat="1" x14ac:dyDescent="0.2">
      <c r="B22" s="121" t="s">
        <v>454</v>
      </c>
      <c r="C22" s="126">
        <v>41603</v>
      </c>
      <c r="D22" s="114" t="s">
        <v>661</v>
      </c>
      <c r="E22" s="122" t="s">
        <v>408</v>
      </c>
      <c r="F22" s="142" t="s">
        <v>458</v>
      </c>
      <c r="G22" s="87"/>
      <c r="H22" s="122" t="s">
        <v>408</v>
      </c>
      <c r="I22" s="115">
        <v>3</v>
      </c>
      <c r="J22" s="147"/>
      <c r="K22" s="122"/>
      <c r="L22" s="115"/>
      <c r="M22" s="147"/>
      <c r="N22" s="101" t="s">
        <v>1066</v>
      </c>
      <c r="R22" s="157"/>
    </row>
    <row r="23" spans="2:18" s="70" customFormat="1" x14ac:dyDescent="0.2">
      <c r="B23" s="71" t="s">
        <v>459</v>
      </c>
      <c r="C23" s="124">
        <v>41603</v>
      </c>
      <c r="D23" s="72" t="s">
        <v>661</v>
      </c>
      <c r="E23" s="73" t="s">
        <v>159</v>
      </c>
      <c r="F23" s="139" t="s">
        <v>1070</v>
      </c>
      <c r="G23" s="111"/>
      <c r="H23" s="73" t="s">
        <v>159</v>
      </c>
      <c r="I23" s="74">
        <v>4</v>
      </c>
      <c r="J23" s="146"/>
      <c r="K23" s="73"/>
      <c r="L23" s="74"/>
      <c r="M23" s="146"/>
      <c r="N23" s="70" t="s">
        <v>1069</v>
      </c>
      <c r="R23" s="153"/>
    </row>
    <row r="24" spans="2:18" s="70" customFormat="1" x14ac:dyDescent="0.2">
      <c r="B24" s="71" t="s">
        <v>470</v>
      </c>
      <c r="C24" s="124">
        <v>41603</v>
      </c>
      <c r="D24" s="104" t="s">
        <v>631</v>
      </c>
      <c r="E24" s="105"/>
      <c r="F24" s="140" t="s">
        <v>580</v>
      </c>
      <c r="G24" s="261"/>
      <c r="H24" s="105"/>
      <c r="I24" s="116"/>
      <c r="J24" s="148"/>
      <c r="K24" s="105"/>
      <c r="L24" s="116"/>
      <c r="M24" s="148"/>
      <c r="R24" s="153"/>
    </row>
    <row r="25" spans="2:18" s="70" customFormat="1" x14ac:dyDescent="0.2">
      <c r="B25" s="71" t="s">
        <v>571</v>
      </c>
      <c r="C25" s="124">
        <v>41603</v>
      </c>
      <c r="D25" s="238" t="s">
        <v>661</v>
      </c>
      <c r="E25" s="239" t="s">
        <v>159</v>
      </c>
      <c r="F25" s="240" t="s">
        <v>230</v>
      </c>
      <c r="G25" s="241"/>
      <c r="H25" s="239" t="s">
        <v>411</v>
      </c>
      <c r="I25" s="242"/>
      <c r="J25" s="243"/>
      <c r="K25" s="239"/>
      <c r="L25" s="242"/>
      <c r="M25" s="243"/>
      <c r="N25" s="70" t="s">
        <v>229</v>
      </c>
      <c r="P25" s="70" t="s">
        <v>271</v>
      </c>
      <c r="Q25" s="113">
        <v>41634</v>
      </c>
      <c r="R25" s="153"/>
    </row>
    <row r="26" spans="2:18" s="70" customFormat="1" x14ac:dyDescent="0.2">
      <c r="B26" s="71" t="s">
        <v>578</v>
      </c>
      <c r="C26" s="124">
        <v>41603</v>
      </c>
      <c r="D26" s="238" t="s">
        <v>661</v>
      </c>
      <c r="E26" s="239" t="s">
        <v>408</v>
      </c>
      <c r="F26" s="240" t="s">
        <v>630</v>
      </c>
      <c r="G26" s="241"/>
      <c r="H26" s="239"/>
      <c r="I26" s="242"/>
      <c r="J26" s="243"/>
      <c r="K26" s="239" t="s">
        <v>418</v>
      </c>
      <c r="L26" s="242"/>
      <c r="M26" s="243"/>
      <c r="N26" s="70" t="s">
        <v>1071</v>
      </c>
      <c r="R26" s="153"/>
    </row>
    <row r="27" spans="2:18" s="101" customFormat="1" x14ac:dyDescent="0.2">
      <c r="B27" s="121" t="s">
        <v>581</v>
      </c>
      <c r="C27" s="124">
        <v>41603</v>
      </c>
      <c r="D27" s="238" t="s">
        <v>661</v>
      </c>
      <c r="E27" s="239" t="s">
        <v>159</v>
      </c>
      <c r="F27" s="240" t="s">
        <v>235</v>
      </c>
      <c r="G27" s="241"/>
      <c r="H27" s="239" t="s">
        <v>411</v>
      </c>
      <c r="I27" s="242"/>
      <c r="J27" s="243"/>
      <c r="K27" s="239"/>
      <c r="L27" s="242"/>
      <c r="M27" s="243"/>
      <c r="N27" s="101" t="s">
        <v>160</v>
      </c>
      <c r="P27" s="101" t="s">
        <v>271</v>
      </c>
      <c r="Q27" s="113">
        <v>41634</v>
      </c>
      <c r="R27" s="157"/>
    </row>
    <row r="28" spans="2:18" s="101" customFormat="1" x14ac:dyDescent="0.2">
      <c r="B28" s="121" t="s">
        <v>582</v>
      </c>
      <c r="C28" s="124">
        <v>41603</v>
      </c>
      <c r="D28" s="238" t="s">
        <v>661</v>
      </c>
      <c r="E28" s="239" t="s">
        <v>159</v>
      </c>
      <c r="F28" s="240" t="s">
        <v>234</v>
      </c>
      <c r="G28" s="241"/>
      <c r="H28" s="239" t="s">
        <v>411</v>
      </c>
      <c r="I28" s="242"/>
      <c r="J28" s="243"/>
      <c r="K28" s="239"/>
      <c r="L28" s="242"/>
      <c r="M28" s="243"/>
      <c r="N28" s="101" t="s">
        <v>161</v>
      </c>
      <c r="P28" s="101" t="s">
        <v>271</v>
      </c>
      <c r="Q28" s="113">
        <v>41634</v>
      </c>
      <c r="R28" s="157"/>
    </row>
    <row r="29" spans="2:18" s="101" customFormat="1" x14ac:dyDescent="0.2">
      <c r="B29" s="121" t="s">
        <v>583</v>
      </c>
      <c r="C29" s="124">
        <v>41603</v>
      </c>
      <c r="D29" s="238" t="s">
        <v>661</v>
      </c>
      <c r="E29" s="239" t="s">
        <v>159</v>
      </c>
      <c r="F29" s="240" t="s">
        <v>231</v>
      </c>
      <c r="G29" s="241"/>
      <c r="H29" s="239" t="s">
        <v>411</v>
      </c>
      <c r="I29" s="242"/>
      <c r="J29" s="243"/>
      <c r="K29" s="239"/>
      <c r="L29" s="242"/>
      <c r="M29" s="243"/>
      <c r="N29" s="70" t="s">
        <v>229</v>
      </c>
      <c r="P29" s="101" t="s">
        <v>271</v>
      </c>
      <c r="Q29" s="113">
        <v>41634</v>
      </c>
      <c r="R29" s="157"/>
    </row>
    <row r="30" spans="2:18" s="101" customFormat="1" x14ac:dyDescent="0.2">
      <c r="B30" s="121" t="s">
        <v>213</v>
      </c>
      <c r="C30" s="124">
        <v>41603</v>
      </c>
      <c r="D30" s="114" t="s">
        <v>659</v>
      </c>
      <c r="E30" s="122" t="s">
        <v>159</v>
      </c>
      <c r="F30" s="142" t="s">
        <v>232</v>
      </c>
      <c r="G30" s="87"/>
      <c r="H30" s="122" t="s">
        <v>159</v>
      </c>
      <c r="I30" s="115">
        <v>2</v>
      </c>
      <c r="J30" s="147"/>
      <c r="K30" s="122"/>
      <c r="L30" s="115"/>
      <c r="M30" s="147"/>
      <c r="N30" s="101" t="s">
        <v>228</v>
      </c>
      <c r="P30" s="101" t="s">
        <v>271</v>
      </c>
      <c r="Q30" s="113">
        <v>41634</v>
      </c>
      <c r="R30" s="157"/>
    </row>
    <row r="31" spans="2:18" s="101" customFormat="1" x14ac:dyDescent="0.2">
      <c r="B31" s="121" t="s">
        <v>214</v>
      </c>
      <c r="C31" s="124">
        <v>41603</v>
      </c>
      <c r="D31" s="114" t="s">
        <v>659</v>
      </c>
      <c r="E31" s="122" t="s">
        <v>159</v>
      </c>
      <c r="F31" s="142" t="s">
        <v>233</v>
      </c>
      <c r="G31" s="87"/>
      <c r="H31" s="122" t="s">
        <v>159</v>
      </c>
      <c r="I31" s="115">
        <v>2</v>
      </c>
      <c r="J31" s="147"/>
      <c r="K31" s="122"/>
      <c r="L31" s="115"/>
      <c r="M31" s="147"/>
      <c r="N31" s="101" t="s">
        <v>228</v>
      </c>
      <c r="P31" s="101" t="s">
        <v>271</v>
      </c>
      <c r="Q31" s="113">
        <v>41634</v>
      </c>
      <c r="R31" s="157"/>
    </row>
    <row r="32" spans="2:18" s="101" customFormat="1" x14ac:dyDescent="0.2">
      <c r="B32" s="121" t="s">
        <v>215</v>
      </c>
      <c r="C32" s="124"/>
      <c r="D32" s="114" t="s">
        <v>659</v>
      </c>
      <c r="E32" s="122" t="s">
        <v>410</v>
      </c>
      <c r="F32" s="142" t="s">
        <v>1081</v>
      </c>
      <c r="G32" s="87"/>
      <c r="H32" s="122" t="s">
        <v>410</v>
      </c>
      <c r="I32" s="115">
        <v>8</v>
      </c>
      <c r="J32" s="147"/>
      <c r="K32" s="122"/>
      <c r="L32" s="115"/>
      <c r="M32" s="147"/>
      <c r="N32" s="101" t="s">
        <v>1086</v>
      </c>
      <c r="Q32" s="113"/>
      <c r="R32" s="157"/>
    </row>
    <row r="33" spans="1:18" s="101" customFormat="1" x14ac:dyDescent="0.2">
      <c r="B33" s="121" t="s">
        <v>1087</v>
      </c>
      <c r="C33" s="124"/>
      <c r="D33" s="114" t="s">
        <v>659</v>
      </c>
      <c r="E33" s="122" t="s">
        <v>410</v>
      </c>
      <c r="F33" s="142" t="s">
        <v>1082</v>
      </c>
      <c r="G33" s="87"/>
      <c r="H33" s="122" t="s">
        <v>410</v>
      </c>
      <c r="I33" s="115">
        <v>4</v>
      </c>
      <c r="J33" s="147"/>
      <c r="K33" s="122"/>
      <c r="L33" s="115"/>
      <c r="M33" s="147"/>
      <c r="N33" s="101" t="s">
        <v>1083</v>
      </c>
      <c r="Q33" s="113"/>
      <c r="R33" s="157"/>
    </row>
    <row r="34" spans="1:18" s="101" customFormat="1" x14ac:dyDescent="0.2">
      <c r="B34" s="121" t="s">
        <v>1088</v>
      </c>
      <c r="C34" s="124"/>
      <c r="D34" s="114" t="s">
        <v>659</v>
      </c>
      <c r="E34" s="122" t="s">
        <v>410</v>
      </c>
      <c r="F34" s="142" t="s">
        <v>1084</v>
      </c>
      <c r="G34" s="87"/>
      <c r="H34" s="122" t="s">
        <v>410</v>
      </c>
      <c r="I34" s="115">
        <v>4</v>
      </c>
      <c r="J34" s="147"/>
      <c r="K34" s="122"/>
      <c r="L34" s="115"/>
      <c r="M34" s="147"/>
      <c r="N34" s="101" t="s">
        <v>1085</v>
      </c>
      <c r="Q34" s="113"/>
      <c r="R34" s="157"/>
    </row>
    <row r="35" spans="1:18" s="101" customFormat="1" x14ac:dyDescent="0.2">
      <c r="B35" s="121"/>
      <c r="C35" s="124"/>
      <c r="D35" s="114" t="s">
        <v>662</v>
      </c>
      <c r="E35" s="122" t="s">
        <v>410</v>
      </c>
      <c r="F35" s="142" t="s">
        <v>1091</v>
      </c>
      <c r="G35" s="87"/>
      <c r="H35" s="122" t="s">
        <v>410</v>
      </c>
      <c r="I35" s="115"/>
      <c r="J35" s="147"/>
      <c r="K35" s="122"/>
      <c r="L35" s="115"/>
      <c r="M35" s="147"/>
      <c r="Q35" s="113"/>
      <c r="R35" s="157"/>
    </row>
    <row r="36" spans="1:18" s="70" customFormat="1" ht="13.5" thickBot="1" x14ac:dyDescent="0.25">
      <c r="B36" s="121" t="s">
        <v>1089</v>
      </c>
      <c r="C36" s="124"/>
      <c r="D36" s="104" t="s">
        <v>631</v>
      </c>
      <c r="E36" s="105"/>
      <c r="F36" s="140" t="s">
        <v>580</v>
      </c>
      <c r="G36" s="218"/>
      <c r="H36" s="105"/>
      <c r="I36" s="116"/>
      <c r="J36" s="148"/>
      <c r="K36" s="105"/>
      <c r="L36" s="116"/>
      <c r="M36" s="148"/>
      <c r="R36" s="153"/>
    </row>
    <row r="37" spans="1:18" s="173" customFormat="1" ht="13.5" thickBot="1" x14ac:dyDescent="0.25">
      <c r="A37" s="167" t="s">
        <v>117</v>
      </c>
      <c r="B37" s="168" t="s">
        <v>461</v>
      </c>
      <c r="C37" s="169"/>
      <c r="D37" s="170" t="s">
        <v>661</v>
      </c>
      <c r="E37" s="171"/>
      <c r="F37" s="172" t="s">
        <v>8</v>
      </c>
      <c r="H37" s="171"/>
      <c r="I37" s="195">
        <f>SUM(I38:I52)</f>
        <v>0</v>
      </c>
      <c r="J37" s="195">
        <f>SUM(J38:J52)</f>
        <v>0</v>
      </c>
      <c r="K37" s="171"/>
      <c r="L37" s="195">
        <f>SUM(L38:L52)</f>
        <v>0</v>
      </c>
      <c r="M37" s="195">
        <f>SUM(M38:M52)</f>
        <v>0</v>
      </c>
      <c r="N37" s="173" t="s">
        <v>7</v>
      </c>
      <c r="R37" s="174"/>
    </row>
    <row r="38" spans="1:18" s="70" customFormat="1" x14ac:dyDescent="0.2">
      <c r="B38" s="71" t="s">
        <v>460</v>
      </c>
      <c r="C38" s="124">
        <v>41603</v>
      </c>
      <c r="D38" s="238" t="s">
        <v>661</v>
      </c>
      <c r="E38" s="239" t="s">
        <v>408</v>
      </c>
      <c r="F38" s="240" t="s">
        <v>471</v>
      </c>
      <c r="G38" s="241"/>
      <c r="H38" s="239" t="s">
        <v>411</v>
      </c>
      <c r="I38" s="242"/>
      <c r="J38" s="243"/>
      <c r="K38" s="239"/>
      <c r="L38" s="242"/>
      <c r="M38" s="243"/>
      <c r="R38" s="153"/>
    </row>
    <row r="39" spans="1:18" s="70" customFormat="1" x14ac:dyDescent="0.2">
      <c r="B39" s="71" t="s">
        <v>462</v>
      </c>
      <c r="C39" s="124">
        <v>41603</v>
      </c>
      <c r="D39" s="238" t="s">
        <v>661</v>
      </c>
      <c r="E39" s="239" t="s">
        <v>408</v>
      </c>
      <c r="F39" s="240" t="s">
        <v>463</v>
      </c>
      <c r="G39" s="241"/>
      <c r="H39" s="239" t="s">
        <v>411</v>
      </c>
      <c r="I39" s="242"/>
      <c r="J39" s="243"/>
      <c r="K39" s="239"/>
      <c r="L39" s="242"/>
      <c r="M39" s="243"/>
      <c r="R39" s="153"/>
    </row>
    <row r="40" spans="1:18" s="70" customFormat="1" x14ac:dyDescent="0.2">
      <c r="B40" s="71" t="s">
        <v>464</v>
      </c>
      <c r="C40" s="124">
        <v>41603</v>
      </c>
      <c r="D40" s="238" t="s">
        <v>661</v>
      </c>
      <c r="E40" s="239" t="s">
        <v>408</v>
      </c>
      <c r="F40" s="240" t="s">
        <v>1051</v>
      </c>
      <c r="G40" s="241"/>
      <c r="H40" s="239" t="s">
        <v>411</v>
      </c>
      <c r="I40" s="242"/>
      <c r="J40" s="243"/>
      <c r="K40" s="239"/>
      <c r="L40" s="242"/>
      <c r="M40" s="243"/>
      <c r="N40" s="70" t="s">
        <v>1050</v>
      </c>
      <c r="R40" s="153"/>
    </row>
    <row r="41" spans="1:18" s="70" customFormat="1" x14ac:dyDescent="0.2">
      <c r="B41" s="71" t="s">
        <v>465</v>
      </c>
      <c r="C41" s="124">
        <v>41603</v>
      </c>
      <c r="D41" s="238" t="s">
        <v>661</v>
      </c>
      <c r="E41" s="239" t="s">
        <v>408</v>
      </c>
      <c r="F41" s="240" t="s">
        <v>1053</v>
      </c>
      <c r="G41" s="241"/>
      <c r="H41" s="239" t="s">
        <v>411</v>
      </c>
      <c r="I41" s="242"/>
      <c r="J41" s="243"/>
      <c r="K41" s="239"/>
      <c r="L41" s="242"/>
      <c r="M41" s="243"/>
      <c r="N41" s="70" t="s">
        <v>1052</v>
      </c>
      <c r="R41" s="153"/>
    </row>
    <row r="42" spans="1:18" s="70" customFormat="1" x14ac:dyDescent="0.2">
      <c r="B42" s="71" t="s">
        <v>466</v>
      </c>
      <c r="C42" s="124">
        <v>41603</v>
      </c>
      <c r="D42" s="238" t="s">
        <v>661</v>
      </c>
      <c r="E42" s="239" t="s">
        <v>408</v>
      </c>
      <c r="F42" s="240" t="s">
        <v>1055</v>
      </c>
      <c r="G42" s="241"/>
      <c r="H42" s="239" t="s">
        <v>411</v>
      </c>
      <c r="I42" s="242"/>
      <c r="J42" s="243"/>
      <c r="K42" s="239"/>
      <c r="L42" s="242"/>
      <c r="M42" s="243"/>
      <c r="N42" s="70" t="s">
        <v>1054</v>
      </c>
      <c r="R42" s="153"/>
    </row>
    <row r="43" spans="1:18" s="70" customFormat="1" x14ac:dyDescent="0.2">
      <c r="B43" s="71" t="s">
        <v>467</v>
      </c>
      <c r="C43" s="124">
        <v>41603</v>
      </c>
      <c r="D43" s="238" t="s">
        <v>661</v>
      </c>
      <c r="E43" s="239" t="s">
        <v>408</v>
      </c>
      <c r="F43" s="240" t="s">
        <v>1057</v>
      </c>
      <c r="G43" s="241"/>
      <c r="H43" s="239" t="s">
        <v>411</v>
      </c>
      <c r="I43" s="242"/>
      <c r="J43" s="243"/>
      <c r="K43" s="239"/>
      <c r="L43" s="242"/>
      <c r="M43" s="243"/>
      <c r="N43" s="70" t="s">
        <v>1056</v>
      </c>
      <c r="R43" s="153"/>
    </row>
    <row r="44" spans="1:18" s="70" customFormat="1" x14ac:dyDescent="0.2">
      <c r="B44" s="71" t="s">
        <v>468</v>
      </c>
      <c r="C44" s="124">
        <v>41603</v>
      </c>
      <c r="D44" s="238" t="s">
        <v>661</v>
      </c>
      <c r="E44" s="239" t="s">
        <v>408</v>
      </c>
      <c r="F44" s="240" t="s">
        <v>469</v>
      </c>
      <c r="G44" s="241"/>
      <c r="H44" s="239" t="s">
        <v>411</v>
      </c>
      <c r="I44" s="242"/>
      <c r="J44" s="243"/>
      <c r="K44" s="239"/>
      <c r="L44" s="242"/>
      <c r="M44" s="243"/>
      <c r="R44" s="153"/>
    </row>
    <row r="45" spans="1:18" s="70" customFormat="1" x14ac:dyDescent="0.2">
      <c r="B45" s="71" t="s">
        <v>479</v>
      </c>
      <c r="C45" s="124">
        <v>41603</v>
      </c>
      <c r="D45" s="238" t="s">
        <v>661</v>
      </c>
      <c r="E45" s="239" t="s">
        <v>408</v>
      </c>
      <c r="F45" s="240" t="s">
        <v>472</v>
      </c>
      <c r="G45" s="241"/>
      <c r="H45" s="239" t="s">
        <v>411</v>
      </c>
      <c r="I45" s="242"/>
      <c r="J45" s="243"/>
      <c r="K45" s="239"/>
      <c r="L45" s="242"/>
      <c r="M45" s="243"/>
      <c r="R45" s="153"/>
    </row>
    <row r="46" spans="1:18" s="70" customFormat="1" x14ac:dyDescent="0.2">
      <c r="B46" s="71" t="s">
        <v>480</v>
      </c>
      <c r="C46" s="124">
        <v>41603</v>
      </c>
      <c r="D46" s="238" t="s">
        <v>661</v>
      </c>
      <c r="E46" s="239" t="s">
        <v>408</v>
      </c>
      <c r="F46" s="240" t="s">
        <v>473</v>
      </c>
      <c r="G46" s="241"/>
      <c r="H46" s="239" t="s">
        <v>411</v>
      </c>
      <c r="I46" s="242"/>
      <c r="J46" s="243"/>
      <c r="K46" s="239"/>
      <c r="L46" s="242"/>
      <c r="M46" s="243"/>
      <c r="R46" s="153"/>
    </row>
    <row r="47" spans="1:18" s="70" customFormat="1" x14ac:dyDescent="0.2">
      <c r="B47" s="71" t="s">
        <v>481</v>
      </c>
      <c r="C47" s="124">
        <v>41603</v>
      </c>
      <c r="D47" s="238" t="s">
        <v>661</v>
      </c>
      <c r="E47" s="239" t="s">
        <v>408</v>
      </c>
      <c r="F47" s="240" t="s">
        <v>474</v>
      </c>
      <c r="G47" s="241"/>
      <c r="H47" s="239" t="s">
        <v>411</v>
      </c>
      <c r="I47" s="242"/>
      <c r="J47" s="243"/>
      <c r="K47" s="239"/>
      <c r="L47" s="242"/>
      <c r="M47" s="243"/>
      <c r="R47" s="153"/>
    </row>
    <row r="48" spans="1:18" s="70" customFormat="1" x14ac:dyDescent="0.2">
      <c r="B48" s="71" t="s">
        <v>482</v>
      </c>
      <c r="C48" s="124">
        <v>41603</v>
      </c>
      <c r="D48" s="238" t="s">
        <v>661</v>
      </c>
      <c r="E48" s="239" t="s">
        <v>408</v>
      </c>
      <c r="F48" s="240" t="s">
        <v>475</v>
      </c>
      <c r="G48" s="241"/>
      <c r="H48" s="239" t="s">
        <v>411</v>
      </c>
      <c r="I48" s="242"/>
      <c r="J48" s="243"/>
      <c r="K48" s="239"/>
      <c r="L48" s="242"/>
      <c r="M48" s="243"/>
      <c r="R48" s="153"/>
    </row>
    <row r="49" spans="1:18" s="70" customFormat="1" x14ac:dyDescent="0.2">
      <c r="B49" s="71" t="s">
        <v>483</v>
      </c>
      <c r="C49" s="124">
        <v>41603</v>
      </c>
      <c r="D49" s="238" t="s">
        <v>661</v>
      </c>
      <c r="E49" s="239" t="s">
        <v>408</v>
      </c>
      <c r="F49" s="240" t="s">
        <v>476</v>
      </c>
      <c r="G49" s="241"/>
      <c r="H49" s="239" t="s">
        <v>411</v>
      </c>
      <c r="I49" s="242"/>
      <c r="J49" s="243"/>
      <c r="K49" s="239"/>
      <c r="L49" s="242"/>
      <c r="M49" s="243"/>
      <c r="R49" s="153"/>
    </row>
    <row r="50" spans="1:18" s="70" customFormat="1" x14ac:dyDescent="0.2">
      <c r="B50" s="71" t="s">
        <v>484</v>
      </c>
      <c r="C50" s="124">
        <v>41603</v>
      </c>
      <c r="D50" s="238" t="s">
        <v>661</v>
      </c>
      <c r="E50" s="239" t="s">
        <v>408</v>
      </c>
      <c r="F50" s="240" t="s">
        <v>477</v>
      </c>
      <c r="G50" s="241"/>
      <c r="H50" s="239" t="s">
        <v>411</v>
      </c>
      <c r="I50" s="242"/>
      <c r="J50" s="243"/>
      <c r="K50" s="239"/>
      <c r="L50" s="242"/>
      <c r="M50" s="243"/>
      <c r="R50" s="153"/>
    </row>
    <row r="51" spans="1:18" s="70" customFormat="1" x14ac:dyDescent="0.2">
      <c r="B51" s="71" t="s">
        <v>485</v>
      </c>
      <c r="C51" s="124">
        <v>41603</v>
      </c>
      <c r="D51" s="238" t="s">
        <v>661</v>
      </c>
      <c r="E51" s="239" t="s">
        <v>408</v>
      </c>
      <c r="F51" s="240" t="s">
        <v>478</v>
      </c>
      <c r="G51" s="241"/>
      <c r="H51" s="239" t="s">
        <v>411</v>
      </c>
      <c r="I51" s="242"/>
      <c r="J51" s="243"/>
      <c r="K51" s="239"/>
      <c r="L51" s="242"/>
      <c r="M51" s="243"/>
      <c r="R51" s="153"/>
    </row>
    <row r="52" spans="1:18" s="70" customFormat="1" ht="13.5" thickBot="1" x14ac:dyDescent="0.25">
      <c r="B52" s="71" t="s">
        <v>584</v>
      </c>
      <c r="C52" s="124"/>
      <c r="D52" s="104" t="s">
        <v>631</v>
      </c>
      <c r="E52" s="105"/>
      <c r="F52" s="140" t="s">
        <v>580</v>
      </c>
      <c r="G52" s="218"/>
      <c r="H52" s="73"/>
      <c r="I52" s="74"/>
      <c r="J52" s="146"/>
      <c r="K52" s="73"/>
      <c r="L52" s="74"/>
      <c r="M52" s="146"/>
      <c r="R52" s="153"/>
    </row>
    <row r="53" spans="1:18" s="173" customFormat="1" ht="13.5" thickBot="1" x14ac:dyDescent="0.25">
      <c r="A53" s="167" t="s">
        <v>819</v>
      </c>
      <c r="B53" s="168" t="s">
        <v>486</v>
      </c>
      <c r="C53" s="169"/>
      <c r="D53" s="170" t="s">
        <v>660</v>
      </c>
      <c r="E53" s="171"/>
      <c r="F53" s="173" t="s">
        <v>820</v>
      </c>
      <c r="H53" s="171"/>
      <c r="I53" s="195">
        <f>SUM(I54:I56)</f>
        <v>3</v>
      </c>
      <c r="J53" s="195">
        <f>SUM(J54:J56)</f>
        <v>0</v>
      </c>
      <c r="K53" s="171"/>
      <c r="L53" s="195">
        <f>SUM(L54:L56)</f>
        <v>0</v>
      </c>
      <c r="M53" s="195">
        <f>SUM(M54:M56)</f>
        <v>0</v>
      </c>
      <c r="N53" s="173" t="s">
        <v>995</v>
      </c>
      <c r="R53" s="169"/>
    </row>
    <row r="54" spans="1:18" s="70" customFormat="1" x14ac:dyDescent="0.2">
      <c r="B54" s="71" t="s">
        <v>487</v>
      </c>
      <c r="C54" s="124"/>
      <c r="D54" s="114" t="s">
        <v>660</v>
      </c>
      <c r="E54" s="122" t="s">
        <v>408</v>
      </c>
      <c r="F54" s="142" t="s">
        <v>1</v>
      </c>
      <c r="G54" s="87"/>
      <c r="H54" s="122" t="s">
        <v>411</v>
      </c>
      <c r="I54" s="115">
        <v>1.5</v>
      </c>
      <c r="J54" s="147"/>
      <c r="K54" s="101"/>
      <c r="L54" s="115"/>
      <c r="M54" s="262"/>
      <c r="P54" s="70" t="s">
        <v>965</v>
      </c>
      <c r="Q54" s="113">
        <v>41654</v>
      </c>
      <c r="R54" s="153"/>
    </row>
    <row r="55" spans="1:18" s="70" customFormat="1" x14ac:dyDescent="0.2">
      <c r="B55" s="71" t="s">
        <v>488</v>
      </c>
      <c r="C55" s="124"/>
      <c r="D55" s="114" t="s">
        <v>660</v>
      </c>
      <c r="E55" s="122" t="s">
        <v>408</v>
      </c>
      <c r="F55" s="142" t="s">
        <v>0</v>
      </c>
      <c r="G55" s="87"/>
      <c r="H55" s="122" t="s">
        <v>411</v>
      </c>
      <c r="I55" s="115">
        <v>1.5</v>
      </c>
      <c r="J55" s="147"/>
      <c r="K55" s="101"/>
      <c r="L55" s="115"/>
      <c r="M55" s="147"/>
      <c r="N55" s="101" t="s">
        <v>741</v>
      </c>
      <c r="P55" s="70" t="s">
        <v>966</v>
      </c>
      <c r="Q55" s="113">
        <v>41654</v>
      </c>
      <c r="R55" s="153"/>
    </row>
    <row r="56" spans="1:18" s="70" customFormat="1" ht="13.5" thickBot="1" x14ac:dyDescent="0.25">
      <c r="B56" s="71" t="s">
        <v>2</v>
      </c>
      <c r="C56" s="124"/>
      <c r="D56" s="104" t="s">
        <v>631</v>
      </c>
      <c r="E56" s="105"/>
      <c r="F56" s="140" t="s">
        <v>580</v>
      </c>
      <c r="G56" s="218"/>
      <c r="H56" s="73"/>
      <c r="I56" s="74"/>
      <c r="J56" s="146"/>
      <c r="K56" s="73"/>
      <c r="L56" s="74"/>
      <c r="M56" s="146"/>
      <c r="R56" s="153"/>
    </row>
    <row r="57" spans="1:18" s="173" customFormat="1" ht="13.5" thickBot="1" x14ac:dyDescent="0.25">
      <c r="A57" s="167" t="s">
        <v>393</v>
      </c>
      <c r="B57" s="168" t="s">
        <v>489</v>
      </c>
      <c r="C57" s="169"/>
      <c r="D57" s="170" t="s">
        <v>661</v>
      </c>
      <c r="E57" s="171"/>
      <c r="F57" s="172" t="s">
        <v>412</v>
      </c>
      <c r="H57" s="171"/>
      <c r="I57" s="195">
        <f>SUM(I58:I60)</f>
        <v>0</v>
      </c>
      <c r="J57" s="195">
        <f>SUM(J58:J60)</f>
        <v>0</v>
      </c>
      <c r="K57" s="171"/>
      <c r="L57" s="195">
        <f>SUM(L58:L60)</f>
        <v>0</v>
      </c>
      <c r="M57" s="195">
        <f>SUM(M58:M60)</f>
        <v>0</v>
      </c>
      <c r="N57" s="173" t="s">
        <v>996</v>
      </c>
      <c r="R57" s="174"/>
    </row>
    <row r="58" spans="1:18" s="70" customFormat="1" x14ac:dyDescent="0.2">
      <c r="B58" s="71" t="s">
        <v>491</v>
      </c>
      <c r="C58" s="124"/>
      <c r="D58" s="238" t="s">
        <v>661</v>
      </c>
      <c r="E58" s="239" t="s">
        <v>408</v>
      </c>
      <c r="F58" s="240" t="s">
        <v>490</v>
      </c>
      <c r="G58" s="241"/>
      <c r="H58" s="239"/>
      <c r="I58" s="242"/>
      <c r="J58" s="243"/>
      <c r="K58" s="239" t="s">
        <v>418</v>
      </c>
      <c r="L58" s="242"/>
      <c r="M58" s="243"/>
      <c r="R58" s="154"/>
    </row>
    <row r="59" spans="1:18" s="70" customFormat="1" x14ac:dyDescent="0.2">
      <c r="B59" s="71" t="s">
        <v>492</v>
      </c>
      <c r="C59" s="124"/>
      <c r="D59" s="238" t="s">
        <v>661</v>
      </c>
      <c r="E59" s="239" t="s">
        <v>408</v>
      </c>
      <c r="F59" s="240" t="s">
        <v>493</v>
      </c>
      <c r="G59" s="241"/>
      <c r="H59" s="239"/>
      <c r="I59" s="242"/>
      <c r="J59" s="243"/>
      <c r="K59" s="239" t="s">
        <v>449</v>
      </c>
      <c r="L59" s="242"/>
      <c r="M59" s="243"/>
      <c r="R59" s="153"/>
    </row>
    <row r="60" spans="1:18" s="70" customFormat="1" ht="13.5" thickBot="1" x14ac:dyDescent="0.25">
      <c r="B60" s="71" t="s">
        <v>585</v>
      </c>
      <c r="C60" s="124"/>
      <c r="D60" s="104" t="s">
        <v>631</v>
      </c>
      <c r="E60" s="105"/>
      <c r="F60" s="140" t="s">
        <v>580</v>
      </c>
      <c r="G60" s="218"/>
      <c r="H60" s="73"/>
      <c r="I60" s="74"/>
      <c r="J60" s="146"/>
      <c r="K60" s="73"/>
      <c r="L60" s="74"/>
      <c r="M60" s="146"/>
      <c r="R60" s="153"/>
    </row>
    <row r="61" spans="1:18" s="173" customFormat="1" ht="13.5" thickBot="1" x14ac:dyDescent="0.25">
      <c r="A61" s="167" t="s">
        <v>393</v>
      </c>
      <c r="B61" s="168" t="s">
        <v>494</v>
      </c>
      <c r="C61" s="169"/>
      <c r="D61" s="170" t="s">
        <v>659</v>
      </c>
      <c r="E61" s="171"/>
      <c r="F61" s="172" t="s">
        <v>523</v>
      </c>
      <c r="H61" s="171"/>
      <c r="I61" s="195">
        <f>SUM(I62:I76)</f>
        <v>32.5</v>
      </c>
      <c r="J61" s="195">
        <f>SUM(J62:J76)</f>
        <v>0</v>
      </c>
      <c r="K61" s="171"/>
      <c r="L61" s="195">
        <f>SUM(L62:L76)</f>
        <v>0</v>
      </c>
      <c r="M61" s="195">
        <f>SUM(M62:M76)</f>
        <v>0</v>
      </c>
      <c r="N61" s="173" t="s">
        <v>997</v>
      </c>
      <c r="R61" s="174"/>
    </row>
    <row r="62" spans="1:18" s="70" customFormat="1" x14ac:dyDescent="0.2">
      <c r="B62" s="71" t="s">
        <v>496</v>
      </c>
      <c r="C62" s="124"/>
      <c r="D62" s="238" t="s">
        <v>661</v>
      </c>
      <c r="E62" s="239" t="s">
        <v>410</v>
      </c>
      <c r="F62" s="240" t="s">
        <v>495</v>
      </c>
      <c r="G62" s="241"/>
      <c r="H62" s="239"/>
      <c r="I62" s="242"/>
      <c r="J62" s="243"/>
      <c r="K62" s="239"/>
      <c r="L62" s="242"/>
      <c r="M62" s="243"/>
      <c r="N62" s="101"/>
      <c r="R62" s="153"/>
    </row>
    <row r="63" spans="1:18" s="70" customFormat="1" x14ac:dyDescent="0.2">
      <c r="B63" s="71" t="s">
        <v>497</v>
      </c>
      <c r="C63" s="124"/>
      <c r="D63" s="72" t="s">
        <v>660</v>
      </c>
      <c r="E63" s="73" t="s">
        <v>410</v>
      </c>
      <c r="F63" s="139" t="s">
        <v>498</v>
      </c>
      <c r="G63" s="111"/>
      <c r="H63" s="73" t="s">
        <v>415</v>
      </c>
      <c r="I63" s="74">
        <v>24</v>
      </c>
      <c r="J63" s="146"/>
      <c r="K63" s="73"/>
      <c r="L63" s="74"/>
      <c r="M63" s="146"/>
      <c r="N63" s="101"/>
      <c r="R63" s="153"/>
    </row>
    <row r="64" spans="1:18" s="70" customFormat="1" x14ac:dyDescent="0.2">
      <c r="B64" s="71" t="s">
        <v>499</v>
      </c>
      <c r="C64" s="124"/>
      <c r="D64" s="238" t="s">
        <v>661</v>
      </c>
      <c r="E64" s="239" t="s">
        <v>410</v>
      </c>
      <c r="F64" s="240" t="s">
        <v>413</v>
      </c>
      <c r="G64" s="241"/>
      <c r="H64" s="239" t="s">
        <v>415</v>
      </c>
      <c r="I64" s="242"/>
      <c r="J64" s="243"/>
      <c r="K64" s="73"/>
      <c r="L64" s="74"/>
      <c r="M64" s="146"/>
      <c r="N64" s="101"/>
      <c r="Q64" s="113">
        <v>41638</v>
      </c>
      <c r="R64" s="153"/>
    </row>
    <row r="65" spans="1:18" s="70" customFormat="1" x14ac:dyDescent="0.2">
      <c r="B65" s="71" t="s">
        <v>503</v>
      </c>
      <c r="C65" s="124"/>
      <c r="D65" s="238" t="s">
        <v>661</v>
      </c>
      <c r="E65" s="239" t="s">
        <v>410</v>
      </c>
      <c r="F65" s="240" t="s">
        <v>414</v>
      </c>
      <c r="G65" s="241"/>
      <c r="H65" s="239" t="s">
        <v>415</v>
      </c>
      <c r="I65" s="242"/>
      <c r="J65" s="243"/>
      <c r="K65" s="239"/>
      <c r="L65" s="242"/>
      <c r="M65" s="243"/>
      <c r="N65" s="237"/>
      <c r="Q65" s="113">
        <v>41610</v>
      </c>
      <c r="R65" s="153">
        <v>41610</v>
      </c>
    </row>
    <row r="66" spans="1:18" s="70" customFormat="1" x14ac:dyDescent="0.2">
      <c r="B66" s="71" t="s">
        <v>504</v>
      </c>
      <c r="C66" s="124"/>
      <c r="D66" s="238" t="s">
        <v>661</v>
      </c>
      <c r="E66" s="239" t="s">
        <v>410</v>
      </c>
      <c r="F66" s="240" t="s">
        <v>640</v>
      </c>
      <c r="G66" s="241"/>
      <c r="H66" s="239" t="s">
        <v>415</v>
      </c>
      <c r="I66" s="242"/>
      <c r="J66" s="243"/>
      <c r="K66" s="239"/>
      <c r="L66" s="242"/>
      <c r="M66" s="243"/>
      <c r="N66" s="237" t="s">
        <v>641</v>
      </c>
      <c r="Q66" s="113">
        <v>41610</v>
      </c>
      <c r="R66" s="153">
        <v>41610</v>
      </c>
    </row>
    <row r="67" spans="1:18" s="70" customFormat="1" x14ac:dyDescent="0.2">
      <c r="B67" s="71" t="s">
        <v>506</v>
      </c>
      <c r="C67" s="124"/>
      <c r="D67" s="238" t="s">
        <v>661</v>
      </c>
      <c r="E67" s="239" t="s">
        <v>410</v>
      </c>
      <c r="F67" s="240" t="s">
        <v>417</v>
      </c>
      <c r="G67" s="241"/>
      <c r="H67" s="239" t="s">
        <v>415</v>
      </c>
      <c r="I67" s="242"/>
      <c r="J67" s="243"/>
      <c r="K67" s="239"/>
      <c r="L67" s="242"/>
      <c r="M67" s="243"/>
      <c r="N67" s="101"/>
      <c r="R67" s="154"/>
    </row>
    <row r="68" spans="1:18" s="70" customFormat="1" x14ac:dyDescent="0.2">
      <c r="B68" s="71" t="s">
        <v>505</v>
      </c>
      <c r="C68" s="124"/>
      <c r="D68" s="238" t="s">
        <v>661</v>
      </c>
      <c r="E68" s="239" t="s">
        <v>410</v>
      </c>
      <c r="F68" s="240" t="s">
        <v>563</v>
      </c>
      <c r="G68" s="241"/>
      <c r="H68" s="239" t="s">
        <v>415</v>
      </c>
      <c r="I68" s="242"/>
      <c r="J68" s="243"/>
      <c r="K68" s="239"/>
      <c r="L68" s="242"/>
      <c r="M68" s="243"/>
      <c r="N68" s="101"/>
      <c r="R68" s="154"/>
    </row>
    <row r="69" spans="1:18" s="70" customFormat="1" x14ac:dyDescent="0.2">
      <c r="B69" s="71" t="s">
        <v>507</v>
      </c>
      <c r="C69" s="124"/>
      <c r="D69" s="238" t="s">
        <v>661</v>
      </c>
      <c r="E69" s="239" t="s">
        <v>410</v>
      </c>
      <c r="F69" s="240" t="s">
        <v>416</v>
      </c>
      <c r="G69" s="241"/>
      <c r="H69" s="239" t="s">
        <v>415</v>
      </c>
      <c r="I69" s="242"/>
      <c r="J69" s="243"/>
      <c r="K69" s="239"/>
      <c r="L69" s="242"/>
      <c r="M69" s="243"/>
      <c r="N69" s="101"/>
      <c r="R69" s="154"/>
    </row>
    <row r="70" spans="1:18" s="70" customFormat="1" x14ac:dyDescent="0.2">
      <c r="B70" s="71" t="s">
        <v>564</v>
      </c>
      <c r="C70" s="124"/>
      <c r="D70" s="265">
        <v>5</v>
      </c>
      <c r="E70" s="73" t="s">
        <v>410</v>
      </c>
      <c r="F70" s="139" t="s">
        <v>635</v>
      </c>
      <c r="G70" s="111"/>
      <c r="H70" s="73"/>
      <c r="I70" s="74"/>
      <c r="J70" s="146"/>
      <c r="K70" s="73"/>
      <c r="L70" s="74"/>
      <c r="M70" s="146"/>
      <c r="N70" s="101" t="s">
        <v>634</v>
      </c>
      <c r="R70" s="153"/>
    </row>
    <row r="71" spans="1:18" s="70" customFormat="1" x14ac:dyDescent="0.2">
      <c r="B71" s="71" t="s">
        <v>576</v>
      </c>
      <c r="C71" s="124"/>
      <c r="D71" s="238" t="s">
        <v>661</v>
      </c>
      <c r="E71" s="239" t="s">
        <v>410</v>
      </c>
      <c r="F71" s="240" t="s">
        <v>1058</v>
      </c>
      <c r="G71" s="241"/>
      <c r="H71" s="239" t="s">
        <v>415</v>
      </c>
      <c r="I71" s="242"/>
      <c r="J71" s="146"/>
      <c r="K71" s="73"/>
      <c r="L71" s="74"/>
      <c r="M71" s="146"/>
      <c r="N71" s="101" t="s">
        <v>577</v>
      </c>
      <c r="Q71" s="113">
        <v>41638</v>
      </c>
      <c r="R71" s="153"/>
    </row>
    <row r="72" spans="1:18" s="70" customFormat="1" x14ac:dyDescent="0.2">
      <c r="B72" s="71" t="s">
        <v>586</v>
      </c>
      <c r="C72" s="124">
        <v>41627</v>
      </c>
      <c r="D72" s="72" t="s">
        <v>660</v>
      </c>
      <c r="E72" s="73" t="s">
        <v>410</v>
      </c>
      <c r="F72" s="139" t="s">
        <v>199</v>
      </c>
      <c r="G72" s="111"/>
      <c r="H72" s="73" t="s">
        <v>415</v>
      </c>
      <c r="I72" s="74">
        <v>4</v>
      </c>
      <c r="J72" s="146"/>
      <c r="K72" s="73"/>
      <c r="L72" s="74"/>
      <c r="M72" s="146"/>
      <c r="N72" s="101" t="s">
        <v>200</v>
      </c>
      <c r="R72" s="153"/>
    </row>
    <row r="73" spans="1:18" s="101" customFormat="1" x14ac:dyDescent="0.2">
      <c r="B73" s="71" t="s">
        <v>587</v>
      </c>
      <c r="C73" s="126">
        <v>41638</v>
      </c>
      <c r="D73" s="114" t="s">
        <v>660</v>
      </c>
      <c r="E73" s="122" t="s">
        <v>410</v>
      </c>
      <c r="F73" s="142" t="s">
        <v>236</v>
      </c>
      <c r="G73" s="87"/>
      <c r="H73" s="122" t="s">
        <v>415</v>
      </c>
      <c r="I73" s="115">
        <v>4</v>
      </c>
      <c r="J73" s="147"/>
      <c r="K73" s="122"/>
      <c r="L73" s="115"/>
      <c r="M73" s="147"/>
      <c r="R73" s="157"/>
    </row>
    <row r="74" spans="1:18" s="101" customFormat="1" x14ac:dyDescent="0.2">
      <c r="B74" s="71" t="s">
        <v>588</v>
      </c>
      <c r="C74" s="126">
        <v>41642</v>
      </c>
      <c r="D74" s="114" t="s">
        <v>659</v>
      </c>
      <c r="E74" s="122" t="s">
        <v>410</v>
      </c>
      <c r="F74" s="142" t="s">
        <v>312</v>
      </c>
      <c r="G74" s="87"/>
      <c r="H74" s="122" t="s">
        <v>410</v>
      </c>
      <c r="I74" s="264">
        <v>0</v>
      </c>
      <c r="J74" s="147"/>
      <c r="K74" s="122"/>
      <c r="L74" s="115"/>
      <c r="M74" s="147"/>
      <c r="N74" s="101" t="s">
        <v>311</v>
      </c>
      <c r="R74" s="157"/>
    </row>
    <row r="75" spans="1:18" s="101" customFormat="1" x14ac:dyDescent="0.2">
      <c r="B75" s="71" t="s">
        <v>201</v>
      </c>
      <c r="C75" s="126"/>
      <c r="D75" s="114" t="s">
        <v>660</v>
      </c>
      <c r="E75" s="122" t="s">
        <v>410</v>
      </c>
      <c r="F75" s="142" t="s">
        <v>632</v>
      </c>
      <c r="G75" s="87"/>
      <c r="H75" s="122" t="s">
        <v>415</v>
      </c>
      <c r="I75" s="264">
        <v>0.5</v>
      </c>
      <c r="J75" s="147"/>
      <c r="K75" s="122"/>
      <c r="L75" s="115"/>
      <c r="M75" s="147"/>
      <c r="R75" s="157"/>
    </row>
    <row r="76" spans="1:18" s="70" customFormat="1" ht="13.5" thickBot="1" x14ac:dyDescent="0.25">
      <c r="B76" s="71" t="s">
        <v>633</v>
      </c>
      <c r="C76" s="124"/>
      <c r="D76" s="104" t="s">
        <v>631</v>
      </c>
      <c r="E76" s="105"/>
      <c r="F76" s="140" t="s">
        <v>580</v>
      </c>
      <c r="G76" s="218"/>
      <c r="H76" s="105"/>
      <c r="I76" s="116"/>
      <c r="J76" s="148"/>
      <c r="K76" s="105"/>
      <c r="L76" s="116"/>
      <c r="M76" s="148"/>
      <c r="N76" s="101"/>
      <c r="R76" s="153"/>
    </row>
    <row r="77" spans="1:18" s="173" customFormat="1" ht="13.5" thickBot="1" x14ac:dyDescent="0.25">
      <c r="A77" s="167" t="s">
        <v>393</v>
      </c>
      <c r="B77" s="168" t="s">
        <v>500</v>
      </c>
      <c r="C77" s="169"/>
      <c r="D77" s="170" t="s">
        <v>659</v>
      </c>
      <c r="E77" s="171"/>
      <c r="F77" s="172" t="s">
        <v>524</v>
      </c>
      <c r="H77" s="171"/>
      <c r="I77" s="195">
        <f>SUM(I78:I90)</f>
        <v>10</v>
      </c>
      <c r="J77" s="195">
        <f>SUM(J78:J90)</f>
        <v>0</v>
      </c>
      <c r="K77" s="171"/>
      <c r="L77" s="195">
        <f>SUM(L78:L90)</f>
        <v>6</v>
      </c>
      <c r="M77" s="195">
        <f>SUM(M78:M90)</f>
        <v>0</v>
      </c>
      <c r="N77" s="173" t="s">
        <v>998</v>
      </c>
      <c r="R77" s="174"/>
    </row>
    <row r="78" spans="1:18" s="70" customFormat="1" x14ac:dyDescent="0.2">
      <c r="B78" s="71" t="s">
        <v>514</v>
      </c>
      <c r="C78" s="124"/>
      <c r="D78" s="238" t="s">
        <v>661</v>
      </c>
      <c r="E78" s="239" t="s">
        <v>408</v>
      </c>
      <c r="F78" s="240" t="s">
        <v>639</v>
      </c>
      <c r="G78" s="241"/>
      <c r="H78" s="239"/>
      <c r="I78" s="242"/>
      <c r="J78" s="243"/>
      <c r="K78" s="239" t="s">
        <v>449</v>
      </c>
      <c r="L78" s="242"/>
      <c r="M78" s="243"/>
      <c r="N78" s="101" t="s">
        <v>638</v>
      </c>
      <c r="R78" s="153"/>
    </row>
    <row r="79" spans="1:18" s="70" customFormat="1" x14ac:dyDescent="0.2">
      <c r="B79" s="71" t="s">
        <v>515</v>
      </c>
      <c r="C79" s="124"/>
      <c r="D79" s="72">
        <v>1</v>
      </c>
      <c r="E79" s="73" t="s">
        <v>410</v>
      </c>
      <c r="F79" s="139" t="s">
        <v>1016</v>
      </c>
      <c r="G79" s="111"/>
      <c r="H79" s="73" t="s">
        <v>410</v>
      </c>
      <c r="I79" s="74">
        <v>6</v>
      </c>
      <c r="J79" s="146"/>
      <c r="K79" s="73"/>
      <c r="L79" s="74"/>
      <c r="M79" s="146"/>
      <c r="N79" s="101" t="s">
        <v>1021</v>
      </c>
      <c r="R79" s="153"/>
    </row>
    <row r="80" spans="1:18" s="70" customFormat="1" x14ac:dyDescent="0.2">
      <c r="B80" s="71" t="s">
        <v>516</v>
      </c>
      <c r="C80" s="124"/>
      <c r="D80" s="238" t="s">
        <v>661</v>
      </c>
      <c r="E80" s="239" t="s">
        <v>408</v>
      </c>
      <c r="F80" s="240" t="s">
        <v>888</v>
      </c>
      <c r="G80" s="241"/>
      <c r="H80" s="239"/>
      <c r="I80" s="242"/>
      <c r="J80" s="243"/>
      <c r="K80" s="239" t="s">
        <v>449</v>
      </c>
      <c r="L80" s="242"/>
      <c r="M80" s="243"/>
      <c r="N80" s="101"/>
      <c r="R80" s="153"/>
    </row>
    <row r="81" spans="1:18" s="70" customFormat="1" x14ac:dyDescent="0.2">
      <c r="B81" s="71" t="s">
        <v>517</v>
      </c>
      <c r="C81" s="124"/>
      <c r="D81" s="238" t="s">
        <v>661</v>
      </c>
      <c r="E81" s="239" t="s">
        <v>408</v>
      </c>
      <c r="F81" s="240" t="s">
        <v>889</v>
      </c>
      <c r="G81" s="241"/>
      <c r="H81" s="239"/>
      <c r="I81" s="242"/>
      <c r="J81" s="243"/>
      <c r="K81" s="239" t="s">
        <v>449</v>
      </c>
      <c r="L81" s="242"/>
      <c r="M81" s="243"/>
      <c r="N81" s="101"/>
      <c r="R81" s="153"/>
    </row>
    <row r="82" spans="1:18" s="70" customFormat="1" x14ac:dyDescent="0.2">
      <c r="B82" s="71" t="s">
        <v>518</v>
      </c>
      <c r="C82" s="124"/>
      <c r="D82" s="72" t="s">
        <v>659</v>
      </c>
      <c r="E82" s="73" t="s">
        <v>408</v>
      </c>
      <c r="F82" s="139" t="s">
        <v>890</v>
      </c>
      <c r="G82" s="111"/>
      <c r="H82" s="73"/>
      <c r="I82" s="74"/>
      <c r="J82" s="146"/>
      <c r="K82" s="73" t="s">
        <v>408</v>
      </c>
      <c r="L82" s="74">
        <v>4</v>
      </c>
      <c r="M82" s="146"/>
      <c r="N82" s="101" t="s">
        <v>1018</v>
      </c>
      <c r="R82" s="153"/>
    </row>
    <row r="83" spans="1:18" s="70" customFormat="1" x14ac:dyDescent="0.2">
      <c r="B83" s="71" t="s">
        <v>519</v>
      </c>
      <c r="C83" s="124"/>
      <c r="D83" s="238" t="s">
        <v>661</v>
      </c>
      <c r="E83" s="239" t="s">
        <v>408</v>
      </c>
      <c r="F83" s="240" t="s">
        <v>891</v>
      </c>
      <c r="G83" s="241"/>
      <c r="H83" s="239"/>
      <c r="I83" s="242"/>
      <c r="J83" s="243"/>
      <c r="K83" s="239" t="s">
        <v>449</v>
      </c>
      <c r="L83" s="242"/>
      <c r="M83" s="243"/>
      <c r="N83" s="101"/>
      <c r="R83" s="153"/>
    </row>
    <row r="84" spans="1:18" s="70" customFormat="1" x14ac:dyDescent="0.2">
      <c r="B84" s="71" t="s">
        <v>520</v>
      </c>
      <c r="C84" s="124"/>
      <c r="D84" s="72" t="s">
        <v>660</v>
      </c>
      <c r="E84" s="73" t="s">
        <v>408</v>
      </c>
      <c r="F84" s="139" t="s">
        <v>1019</v>
      </c>
      <c r="G84" s="111"/>
      <c r="H84" s="73" t="s">
        <v>408</v>
      </c>
      <c r="I84" s="74">
        <v>4</v>
      </c>
      <c r="J84" s="146"/>
      <c r="K84" s="73"/>
      <c r="L84" s="74"/>
      <c r="M84" s="146"/>
      <c r="N84" s="101" t="s">
        <v>1017</v>
      </c>
      <c r="R84" s="153"/>
    </row>
    <row r="85" spans="1:18" s="70" customFormat="1" x14ac:dyDescent="0.2">
      <c r="B85" s="71" t="s">
        <v>521</v>
      </c>
      <c r="C85" s="124"/>
      <c r="D85" s="238" t="s">
        <v>661</v>
      </c>
      <c r="E85" s="239" t="s">
        <v>408</v>
      </c>
      <c r="F85" s="240" t="s">
        <v>892</v>
      </c>
      <c r="G85" s="241"/>
      <c r="H85" s="239"/>
      <c r="I85" s="242"/>
      <c r="J85" s="243"/>
      <c r="K85" s="239" t="s">
        <v>449</v>
      </c>
      <c r="L85" s="242"/>
      <c r="M85" s="243"/>
      <c r="N85" s="101"/>
      <c r="R85" s="153"/>
    </row>
    <row r="86" spans="1:18" s="70" customFormat="1" x14ac:dyDescent="0.2">
      <c r="B86" s="71" t="s">
        <v>522</v>
      </c>
      <c r="C86" s="124"/>
      <c r="D86" s="238" t="s">
        <v>661</v>
      </c>
      <c r="E86" s="239" t="s">
        <v>408</v>
      </c>
      <c r="F86" s="240" t="s">
        <v>893</v>
      </c>
      <c r="G86" s="241"/>
      <c r="H86" s="239"/>
      <c r="I86" s="242"/>
      <c r="J86" s="243"/>
      <c r="K86" s="239" t="s">
        <v>449</v>
      </c>
      <c r="L86" s="242"/>
      <c r="M86" s="243"/>
      <c r="N86" s="101" t="s">
        <v>637</v>
      </c>
      <c r="R86" s="153"/>
    </row>
    <row r="87" spans="1:18" s="70" customFormat="1" x14ac:dyDescent="0.2">
      <c r="B87" s="71" t="s">
        <v>589</v>
      </c>
      <c r="C87" s="124"/>
      <c r="D87" s="82">
        <v>1</v>
      </c>
      <c r="E87" s="263" t="s">
        <v>988</v>
      </c>
      <c r="F87" s="139" t="s">
        <v>894</v>
      </c>
      <c r="G87" s="111"/>
      <c r="H87" s="73"/>
      <c r="I87" s="74"/>
      <c r="J87" s="146"/>
      <c r="K87" s="73"/>
      <c r="L87" s="74"/>
      <c r="M87" s="146"/>
      <c r="N87" s="101"/>
      <c r="R87" s="153"/>
    </row>
    <row r="88" spans="1:18" s="70" customFormat="1" x14ac:dyDescent="0.2">
      <c r="B88" s="71" t="s">
        <v>590</v>
      </c>
      <c r="C88" s="124"/>
      <c r="D88" s="250" t="s">
        <v>661</v>
      </c>
      <c r="E88" s="251" t="s">
        <v>408</v>
      </c>
      <c r="F88" s="240" t="s">
        <v>895</v>
      </c>
      <c r="G88" s="241"/>
      <c r="H88" s="239"/>
      <c r="I88" s="242"/>
      <c r="J88" s="243"/>
      <c r="K88" s="239" t="s">
        <v>449</v>
      </c>
      <c r="L88" s="242"/>
      <c r="M88" s="243"/>
      <c r="N88" s="101"/>
      <c r="R88" s="153"/>
    </row>
    <row r="89" spans="1:18" s="70" customFormat="1" x14ac:dyDescent="0.2">
      <c r="B89" s="71" t="s">
        <v>591</v>
      </c>
      <c r="C89" s="124"/>
      <c r="D89" s="114" t="s">
        <v>659</v>
      </c>
      <c r="E89" s="122" t="s">
        <v>408</v>
      </c>
      <c r="F89" s="142" t="s">
        <v>1020</v>
      </c>
      <c r="G89" s="220"/>
      <c r="H89" s="122"/>
      <c r="I89" s="115"/>
      <c r="J89" s="147"/>
      <c r="K89" s="122" t="s">
        <v>408</v>
      </c>
      <c r="L89" s="115">
        <v>2</v>
      </c>
      <c r="M89" s="147"/>
      <c r="N89" s="101"/>
      <c r="R89" s="153"/>
    </row>
    <row r="90" spans="1:18" s="70" customFormat="1" ht="13.5" thickBot="1" x14ac:dyDescent="0.25">
      <c r="B90" s="71" t="s">
        <v>674</v>
      </c>
      <c r="C90" s="124"/>
      <c r="D90" s="104" t="s">
        <v>631</v>
      </c>
      <c r="E90" s="105"/>
      <c r="F90" s="140" t="s">
        <v>580</v>
      </c>
      <c r="G90" s="218"/>
      <c r="H90" s="105"/>
      <c r="I90" s="116"/>
      <c r="J90" s="148"/>
      <c r="K90" s="105"/>
      <c r="L90" s="116"/>
      <c r="M90" s="148"/>
      <c r="N90" s="101"/>
      <c r="R90" s="153"/>
    </row>
    <row r="91" spans="1:18" s="173" customFormat="1" ht="13.5" thickBot="1" x14ac:dyDescent="0.25">
      <c r="A91" s="167" t="s">
        <v>393</v>
      </c>
      <c r="B91" s="168" t="s">
        <v>501</v>
      </c>
      <c r="C91" s="169"/>
      <c r="D91" s="170" t="s">
        <v>659</v>
      </c>
      <c r="E91" s="171"/>
      <c r="F91" s="172" t="s">
        <v>526</v>
      </c>
      <c r="H91" s="171"/>
      <c r="I91" s="195">
        <f>SUM(I92:I98)</f>
        <v>10</v>
      </c>
      <c r="J91" s="195">
        <f>SUM(J92:J98)</f>
        <v>0</v>
      </c>
      <c r="K91" s="171"/>
      <c r="L91" s="195">
        <f>SUM(L92:L98)</f>
        <v>16</v>
      </c>
      <c r="M91" s="195">
        <f>SUM(M92:M98)</f>
        <v>0</v>
      </c>
      <c r="N91" s="173" t="s">
        <v>999</v>
      </c>
      <c r="R91" s="174"/>
    </row>
    <row r="92" spans="1:18" s="70" customFormat="1" x14ac:dyDescent="0.2">
      <c r="B92" s="71" t="s">
        <v>502</v>
      </c>
      <c r="C92" s="124"/>
      <c r="D92" s="238" t="s">
        <v>661</v>
      </c>
      <c r="E92" s="239" t="s">
        <v>410</v>
      </c>
      <c r="F92" s="240" t="s">
        <v>636</v>
      </c>
      <c r="G92" s="241"/>
      <c r="H92" s="239"/>
      <c r="I92" s="242"/>
      <c r="J92" s="243"/>
      <c r="K92" s="239"/>
      <c r="L92" s="242"/>
      <c r="M92" s="243"/>
      <c r="N92" s="101" t="s">
        <v>817</v>
      </c>
      <c r="R92" s="153"/>
    </row>
    <row r="93" spans="1:18" s="70" customFormat="1" x14ac:dyDescent="0.2">
      <c r="B93" s="71" t="s">
        <v>530</v>
      </c>
      <c r="C93" s="124"/>
      <c r="D93" s="238" t="s">
        <v>661</v>
      </c>
      <c r="E93" s="239" t="s">
        <v>410</v>
      </c>
      <c r="F93" s="240" t="s">
        <v>527</v>
      </c>
      <c r="G93" s="241"/>
      <c r="H93" s="239" t="s">
        <v>415</v>
      </c>
      <c r="I93" s="242"/>
      <c r="J93" s="243"/>
      <c r="K93" s="239"/>
      <c r="L93" s="242"/>
      <c r="M93" s="243"/>
      <c r="N93" s="101"/>
      <c r="R93" s="154"/>
    </row>
    <row r="94" spans="1:18" s="70" customFormat="1" x14ac:dyDescent="0.2">
      <c r="B94" s="71" t="s">
        <v>555</v>
      </c>
      <c r="C94" s="124"/>
      <c r="D94" s="238" t="s">
        <v>661</v>
      </c>
      <c r="E94" s="239" t="s">
        <v>408</v>
      </c>
      <c r="F94" s="240" t="s">
        <v>556</v>
      </c>
      <c r="G94" s="241"/>
      <c r="H94" s="239"/>
      <c r="I94" s="242"/>
      <c r="J94" s="243"/>
      <c r="K94" s="239" t="s">
        <v>449</v>
      </c>
      <c r="L94" s="242"/>
      <c r="M94" s="243"/>
      <c r="N94" s="101"/>
      <c r="R94" s="153"/>
    </row>
    <row r="95" spans="1:18" s="75" customFormat="1" x14ac:dyDescent="0.2">
      <c r="A95" s="101"/>
      <c r="B95" s="121" t="s">
        <v>592</v>
      </c>
      <c r="C95" s="131"/>
      <c r="D95" s="68" t="s">
        <v>659</v>
      </c>
      <c r="E95" s="76" t="s">
        <v>410</v>
      </c>
      <c r="F95" s="143" t="s">
        <v>887</v>
      </c>
      <c r="G95" s="160"/>
      <c r="H95" s="76" t="s">
        <v>410</v>
      </c>
      <c r="I95" s="69">
        <v>4</v>
      </c>
      <c r="J95" s="150"/>
      <c r="K95" s="76"/>
      <c r="L95" s="69"/>
      <c r="M95" s="150"/>
      <c r="N95" s="75" t="s">
        <v>1090</v>
      </c>
      <c r="R95" s="158"/>
    </row>
    <row r="96" spans="1:18" s="70" customFormat="1" x14ac:dyDescent="0.2">
      <c r="B96" s="71" t="s">
        <v>593</v>
      </c>
      <c r="C96" s="124"/>
      <c r="D96" s="114" t="s">
        <v>659</v>
      </c>
      <c r="E96" s="122" t="s">
        <v>408</v>
      </c>
      <c r="F96" s="142" t="s">
        <v>1023</v>
      </c>
      <c r="G96" s="220"/>
      <c r="H96" s="122"/>
      <c r="I96" s="115"/>
      <c r="J96" s="147"/>
      <c r="K96" s="122" t="s">
        <v>408</v>
      </c>
      <c r="L96" s="115">
        <v>16</v>
      </c>
      <c r="M96" s="147"/>
      <c r="N96" s="101" t="s">
        <v>1022</v>
      </c>
      <c r="R96" s="153"/>
    </row>
    <row r="97" spans="1:18" s="101" customFormat="1" x14ac:dyDescent="0.2">
      <c r="B97" s="121" t="s">
        <v>594</v>
      </c>
      <c r="C97" s="126"/>
      <c r="D97" s="114" t="s">
        <v>659</v>
      </c>
      <c r="E97" s="122" t="s">
        <v>410</v>
      </c>
      <c r="F97" s="142" t="s">
        <v>1024</v>
      </c>
      <c r="G97" s="220"/>
      <c r="H97" s="122" t="s">
        <v>410</v>
      </c>
      <c r="I97" s="115">
        <v>6</v>
      </c>
      <c r="J97" s="147"/>
      <c r="K97" s="122"/>
      <c r="L97" s="115"/>
      <c r="M97" s="147"/>
      <c r="N97" s="101" t="s">
        <v>1022</v>
      </c>
      <c r="R97" s="157"/>
    </row>
    <row r="98" spans="1:18" s="70" customFormat="1" ht="13.5" thickBot="1" x14ac:dyDescent="0.25">
      <c r="B98" s="71" t="s">
        <v>901</v>
      </c>
      <c r="C98" s="124"/>
      <c r="D98" s="104" t="s">
        <v>631</v>
      </c>
      <c r="E98" s="105"/>
      <c r="F98" s="140" t="s">
        <v>580</v>
      </c>
      <c r="G98" s="218"/>
      <c r="H98" s="105"/>
      <c r="I98" s="116"/>
      <c r="J98" s="148"/>
      <c r="K98" s="105"/>
      <c r="L98" s="116"/>
      <c r="M98" s="148"/>
      <c r="N98" s="101"/>
      <c r="R98" s="153"/>
    </row>
    <row r="99" spans="1:18" s="173" customFormat="1" ht="13.5" thickBot="1" x14ac:dyDescent="0.25">
      <c r="A99" s="167" t="s">
        <v>393</v>
      </c>
      <c r="B99" s="168" t="s">
        <v>508</v>
      </c>
      <c r="C99" s="169"/>
      <c r="D99" s="170" t="s">
        <v>659</v>
      </c>
      <c r="E99" s="171"/>
      <c r="F99" s="172" t="s">
        <v>528</v>
      </c>
      <c r="H99" s="171"/>
      <c r="I99" s="195">
        <f>SUM(I100:I103)</f>
        <v>0</v>
      </c>
      <c r="J99" s="195">
        <f>SUM(J100:J103)</f>
        <v>0</v>
      </c>
      <c r="K99" s="171"/>
      <c r="L99" s="195">
        <f>SUM(L100:L103)</f>
        <v>5</v>
      </c>
      <c r="M99" s="195">
        <f>SUM(M100:M103)</f>
        <v>0</v>
      </c>
      <c r="N99" s="173" t="s">
        <v>1000</v>
      </c>
      <c r="R99" s="174"/>
    </row>
    <row r="100" spans="1:18" s="70" customFormat="1" x14ac:dyDescent="0.2">
      <c r="B100" s="71" t="s">
        <v>509</v>
      </c>
      <c r="C100" s="124"/>
      <c r="D100" s="238" t="s">
        <v>661</v>
      </c>
      <c r="E100" s="239" t="s">
        <v>410</v>
      </c>
      <c r="F100" s="240" t="s">
        <v>1015</v>
      </c>
      <c r="G100" s="241"/>
      <c r="H100" s="239"/>
      <c r="I100" s="242"/>
      <c r="J100" s="243"/>
      <c r="K100" s="239"/>
      <c r="L100" s="242"/>
      <c r="M100" s="243"/>
      <c r="N100" s="101" t="s">
        <v>642</v>
      </c>
      <c r="R100" s="153"/>
    </row>
    <row r="101" spans="1:18" s="70" customFormat="1" x14ac:dyDescent="0.2">
      <c r="B101" s="71" t="s">
        <v>531</v>
      </c>
      <c r="C101" s="124"/>
      <c r="D101" s="238" t="s">
        <v>661</v>
      </c>
      <c r="E101" s="239" t="s">
        <v>408</v>
      </c>
      <c r="F101" s="240" t="s">
        <v>574</v>
      </c>
      <c r="G101" s="241"/>
      <c r="H101" s="239"/>
      <c r="I101" s="242"/>
      <c r="J101" s="243"/>
      <c r="K101" s="239"/>
      <c r="L101" s="242"/>
      <c r="M101" s="243"/>
      <c r="N101" s="101"/>
      <c r="R101" s="153"/>
    </row>
    <row r="102" spans="1:18" s="70" customFormat="1" x14ac:dyDescent="0.2">
      <c r="B102" s="71" t="s">
        <v>575</v>
      </c>
      <c r="C102" s="124"/>
      <c r="D102" s="72">
        <v>1</v>
      </c>
      <c r="E102" s="73" t="s">
        <v>408</v>
      </c>
      <c r="F102" s="139" t="s">
        <v>818</v>
      </c>
      <c r="G102" s="111"/>
      <c r="H102" s="73"/>
      <c r="I102" s="74"/>
      <c r="J102" s="146"/>
      <c r="K102" s="73" t="s">
        <v>408</v>
      </c>
      <c r="L102" s="74">
        <v>5</v>
      </c>
      <c r="M102" s="146"/>
      <c r="N102" s="101"/>
      <c r="R102" s="153"/>
    </row>
    <row r="103" spans="1:18" s="70" customFormat="1" ht="13.5" thickBot="1" x14ac:dyDescent="0.25">
      <c r="B103" s="71" t="s">
        <v>595</v>
      </c>
      <c r="C103" s="124"/>
      <c r="D103" s="104" t="s">
        <v>631</v>
      </c>
      <c r="E103" s="105"/>
      <c r="F103" s="140" t="s">
        <v>580</v>
      </c>
      <c r="G103" s="218"/>
      <c r="H103" s="73"/>
      <c r="I103" s="74"/>
      <c r="J103" s="146"/>
      <c r="K103" s="73"/>
      <c r="L103" s="74"/>
      <c r="M103" s="146"/>
      <c r="N103" s="101"/>
      <c r="R103" s="153"/>
    </row>
    <row r="104" spans="1:18" s="181" customFormat="1" ht="13.5" thickBot="1" x14ac:dyDescent="0.25">
      <c r="A104" s="175" t="s">
        <v>393</v>
      </c>
      <c r="B104" s="176" t="s">
        <v>510</v>
      </c>
      <c r="C104" s="177"/>
      <c r="D104" s="178" t="s">
        <v>659</v>
      </c>
      <c r="E104" s="179"/>
      <c r="F104" s="180" t="s">
        <v>529</v>
      </c>
      <c r="H104" s="179"/>
      <c r="I104" s="195">
        <f>SUM(I105:I109)</f>
        <v>6</v>
      </c>
      <c r="J104" s="195">
        <f>SUM(J105:J109)</f>
        <v>0</v>
      </c>
      <c r="K104" s="179"/>
      <c r="L104" s="195">
        <f>SUM(L105:L109)</f>
        <v>2</v>
      </c>
      <c r="M104" s="195">
        <f>SUM(M105:M109)</f>
        <v>0</v>
      </c>
      <c r="N104" s="181" t="s">
        <v>1001</v>
      </c>
      <c r="R104" s="182"/>
    </row>
    <row r="105" spans="1:18" s="101" customFormat="1" x14ac:dyDescent="0.2">
      <c r="B105" s="121" t="s">
        <v>511</v>
      </c>
      <c r="C105" s="126"/>
      <c r="D105" s="238">
        <v>3</v>
      </c>
      <c r="E105" s="239" t="s">
        <v>410</v>
      </c>
      <c r="F105" s="240" t="s">
        <v>643</v>
      </c>
      <c r="G105" s="241"/>
      <c r="H105" s="239"/>
      <c r="I105" s="242"/>
      <c r="J105" s="243"/>
      <c r="K105" s="239"/>
      <c r="L105" s="242"/>
      <c r="M105" s="243"/>
      <c r="N105" s="101" t="s">
        <v>644</v>
      </c>
      <c r="R105" s="154"/>
    </row>
    <row r="106" spans="1:18" s="101" customFormat="1" x14ac:dyDescent="0.2">
      <c r="B106" s="121" t="s">
        <v>512</v>
      </c>
      <c r="C106" s="126"/>
      <c r="D106" s="238" t="s">
        <v>661</v>
      </c>
      <c r="E106" s="239" t="s">
        <v>410</v>
      </c>
      <c r="F106" s="240" t="s">
        <v>527</v>
      </c>
      <c r="G106" s="241"/>
      <c r="H106" s="239" t="s">
        <v>415</v>
      </c>
      <c r="I106" s="242"/>
      <c r="J106" s="243"/>
      <c r="K106" s="239"/>
      <c r="L106" s="242"/>
      <c r="M106" s="243"/>
      <c r="R106" s="154"/>
    </row>
    <row r="107" spans="1:18" s="101" customFormat="1" x14ac:dyDescent="0.2">
      <c r="B107" s="121" t="s">
        <v>532</v>
      </c>
      <c r="C107" s="126"/>
      <c r="D107" s="114" t="s">
        <v>659</v>
      </c>
      <c r="E107" s="122" t="s">
        <v>408</v>
      </c>
      <c r="F107" s="142" t="s">
        <v>1025</v>
      </c>
      <c r="G107" s="220"/>
      <c r="H107" s="122"/>
      <c r="I107" s="115"/>
      <c r="J107" s="147"/>
      <c r="K107" s="122" t="s">
        <v>408</v>
      </c>
      <c r="L107" s="115">
        <v>2</v>
      </c>
      <c r="M107" s="147"/>
      <c r="R107" s="157"/>
    </row>
    <row r="108" spans="1:18" s="101" customFormat="1" x14ac:dyDescent="0.2">
      <c r="B108" s="121" t="s">
        <v>596</v>
      </c>
      <c r="C108" s="126"/>
      <c r="D108" s="114" t="s">
        <v>659</v>
      </c>
      <c r="E108" s="122" t="s">
        <v>408</v>
      </c>
      <c r="F108" s="142" t="s">
        <v>1026</v>
      </c>
      <c r="G108" s="218"/>
      <c r="H108" s="122" t="s">
        <v>408</v>
      </c>
      <c r="I108" s="115">
        <v>6</v>
      </c>
      <c r="J108" s="147"/>
      <c r="K108" s="122"/>
      <c r="L108" s="115"/>
      <c r="M108" s="147"/>
      <c r="R108" s="157"/>
    </row>
    <row r="109" spans="1:18" s="101" customFormat="1" ht="13.5" thickBot="1" x14ac:dyDescent="0.25">
      <c r="B109" s="121" t="s">
        <v>597</v>
      </c>
      <c r="C109" s="126"/>
      <c r="D109" s="104" t="s">
        <v>631</v>
      </c>
      <c r="E109" s="105"/>
      <c r="F109" s="140" t="s">
        <v>580</v>
      </c>
      <c r="G109" s="218"/>
      <c r="H109" s="122"/>
      <c r="I109" s="115"/>
      <c r="J109" s="147"/>
      <c r="K109" s="122"/>
      <c r="L109" s="115"/>
      <c r="M109" s="147"/>
      <c r="R109" s="157"/>
    </row>
    <row r="110" spans="1:18" s="173" customFormat="1" ht="13.5" thickBot="1" x14ac:dyDescent="0.25">
      <c r="A110" s="167" t="s">
        <v>393</v>
      </c>
      <c r="B110" s="168" t="s">
        <v>533</v>
      </c>
      <c r="C110" s="169"/>
      <c r="D110" s="170" t="s">
        <v>629</v>
      </c>
      <c r="E110" s="171"/>
      <c r="F110" s="172" t="s">
        <v>525</v>
      </c>
      <c r="H110" s="171"/>
      <c r="I110" s="195">
        <f>SUM(I111:I128)</f>
        <v>24</v>
      </c>
      <c r="J110" s="195">
        <f>SUM(J111:J128)</f>
        <v>0</v>
      </c>
      <c r="K110" s="171"/>
      <c r="L110" s="195">
        <f>SUM(L111:L128)</f>
        <v>30</v>
      </c>
      <c r="M110" s="195">
        <f>SUM(M111:M128)</f>
        <v>0</v>
      </c>
      <c r="N110" s="173" t="s">
        <v>1002</v>
      </c>
      <c r="R110" s="174"/>
    </row>
    <row r="111" spans="1:18" s="70" customFormat="1" x14ac:dyDescent="0.2">
      <c r="B111" s="71" t="s">
        <v>534</v>
      </c>
      <c r="C111" s="124"/>
      <c r="D111" s="238" t="s">
        <v>661</v>
      </c>
      <c r="E111" s="239" t="s">
        <v>410</v>
      </c>
      <c r="F111" s="240" t="s">
        <v>115</v>
      </c>
      <c r="G111" s="241"/>
      <c r="H111" s="239" t="s">
        <v>415</v>
      </c>
      <c r="I111" s="242"/>
      <c r="J111" s="243"/>
      <c r="K111" s="239"/>
      <c r="L111" s="242"/>
      <c r="M111" s="243"/>
      <c r="N111" s="101"/>
      <c r="R111" s="153"/>
    </row>
    <row r="112" spans="1:18" s="70" customFormat="1" x14ac:dyDescent="0.2">
      <c r="B112" s="71" t="s">
        <v>535</v>
      </c>
      <c r="C112" s="124"/>
      <c r="D112" s="238" t="s">
        <v>661</v>
      </c>
      <c r="E112" s="239" t="s">
        <v>410</v>
      </c>
      <c r="F112" s="240" t="s">
        <v>114</v>
      </c>
      <c r="G112" s="241"/>
      <c r="H112" s="239" t="s">
        <v>415</v>
      </c>
      <c r="I112" s="242"/>
      <c r="J112" s="243"/>
      <c r="K112" s="239"/>
      <c r="L112" s="242"/>
      <c r="M112" s="243"/>
      <c r="N112" s="101"/>
      <c r="R112" s="153"/>
    </row>
    <row r="113" spans="1:18" s="70" customFormat="1" x14ac:dyDescent="0.2">
      <c r="B113" s="71" t="s">
        <v>536</v>
      </c>
      <c r="C113" s="124"/>
      <c r="D113" s="238" t="s">
        <v>661</v>
      </c>
      <c r="E113" s="239" t="s">
        <v>410</v>
      </c>
      <c r="F113" s="240" t="s">
        <v>113</v>
      </c>
      <c r="G113" s="241"/>
      <c r="H113" s="239" t="s">
        <v>415</v>
      </c>
      <c r="I113" s="242"/>
      <c r="J113" s="243"/>
      <c r="K113" s="239"/>
      <c r="L113" s="242"/>
      <c r="M113" s="243"/>
      <c r="N113" s="101"/>
      <c r="R113" s="153"/>
    </row>
    <row r="114" spans="1:18" s="70" customFormat="1" x14ac:dyDescent="0.2">
      <c r="B114" s="71" t="s">
        <v>598</v>
      </c>
      <c r="C114" s="124"/>
      <c r="D114" s="238" t="s">
        <v>661</v>
      </c>
      <c r="E114" s="239" t="s">
        <v>410</v>
      </c>
      <c r="F114" s="240" t="s">
        <v>513</v>
      </c>
      <c r="G114" s="241"/>
      <c r="H114" s="239" t="s">
        <v>916</v>
      </c>
      <c r="I114" s="242"/>
      <c r="J114" s="243"/>
      <c r="K114" s="239"/>
      <c r="L114" s="242"/>
      <c r="M114" s="243"/>
      <c r="N114" s="101" t="s">
        <v>917</v>
      </c>
      <c r="O114" s="70" t="s">
        <v>929</v>
      </c>
      <c r="R114" s="153">
        <v>41619</v>
      </c>
    </row>
    <row r="115" spans="1:18" s="101" customFormat="1" x14ac:dyDescent="0.2">
      <c r="B115" s="71" t="s">
        <v>599</v>
      </c>
      <c r="C115" s="126"/>
      <c r="D115" s="238" t="s">
        <v>661</v>
      </c>
      <c r="E115" s="239" t="s">
        <v>410</v>
      </c>
      <c r="F115" s="240" t="s">
        <v>918</v>
      </c>
      <c r="G115" s="241"/>
      <c r="H115" s="239" t="s">
        <v>916</v>
      </c>
      <c r="I115" s="242"/>
      <c r="J115" s="243"/>
      <c r="K115" s="239"/>
      <c r="L115" s="242"/>
      <c r="M115" s="243"/>
      <c r="N115" s="101" t="s">
        <v>919</v>
      </c>
      <c r="O115" s="101" t="s">
        <v>928</v>
      </c>
      <c r="R115" s="157">
        <v>41619</v>
      </c>
    </row>
    <row r="116" spans="1:18" s="101" customFormat="1" x14ac:dyDescent="0.2">
      <c r="B116" s="71" t="s">
        <v>600</v>
      </c>
      <c r="C116" s="126"/>
      <c r="D116" s="238" t="s">
        <v>661</v>
      </c>
      <c r="E116" s="239" t="s">
        <v>410</v>
      </c>
      <c r="F116" s="240" t="s">
        <v>920</v>
      </c>
      <c r="G116" s="241"/>
      <c r="H116" s="239" t="s">
        <v>916</v>
      </c>
      <c r="I116" s="242"/>
      <c r="J116" s="243"/>
      <c r="K116" s="239"/>
      <c r="L116" s="242"/>
      <c r="M116" s="243"/>
      <c r="N116" s="101" t="s">
        <v>921</v>
      </c>
      <c r="O116" s="101" t="s">
        <v>928</v>
      </c>
      <c r="R116" s="157">
        <v>41619</v>
      </c>
    </row>
    <row r="117" spans="1:18" s="101" customFormat="1" x14ac:dyDescent="0.2">
      <c r="B117" s="71" t="s">
        <v>931</v>
      </c>
      <c r="C117" s="126"/>
      <c r="D117" s="238" t="s">
        <v>661</v>
      </c>
      <c r="E117" s="239" t="s">
        <v>410</v>
      </c>
      <c r="F117" s="240" t="s">
        <v>922</v>
      </c>
      <c r="G117" s="241"/>
      <c r="H117" s="239" t="s">
        <v>916</v>
      </c>
      <c r="I117" s="242"/>
      <c r="J117" s="243"/>
      <c r="K117" s="239"/>
      <c r="L117" s="242"/>
      <c r="M117" s="243"/>
      <c r="N117" s="101" t="s">
        <v>924</v>
      </c>
      <c r="O117" s="101" t="s">
        <v>928</v>
      </c>
      <c r="R117" s="157">
        <v>41619</v>
      </c>
    </row>
    <row r="118" spans="1:18" s="101" customFormat="1" x14ac:dyDescent="0.2">
      <c r="B118" s="71" t="s">
        <v>932</v>
      </c>
      <c r="C118" s="126"/>
      <c r="D118" s="238" t="s">
        <v>661</v>
      </c>
      <c r="E118" s="239" t="s">
        <v>410</v>
      </c>
      <c r="F118" s="240" t="s">
        <v>923</v>
      </c>
      <c r="G118" s="241"/>
      <c r="H118" s="239" t="s">
        <v>916</v>
      </c>
      <c r="I118" s="242"/>
      <c r="J118" s="243"/>
      <c r="K118" s="239"/>
      <c r="L118" s="242"/>
      <c r="M118" s="243"/>
      <c r="N118" s="101" t="s">
        <v>925</v>
      </c>
      <c r="O118" s="101" t="s">
        <v>928</v>
      </c>
      <c r="R118" s="157">
        <v>41619</v>
      </c>
    </row>
    <row r="119" spans="1:18" s="101" customFormat="1" x14ac:dyDescent="0.2">
      <c r="B119" s="71" t="s">
        <v>933</v>
      </c>
      <c r="C119" s="126"/>
      <c r="D119" s="238" t="s">
        <v>661</v>
      </c>
      <c r="E119" s="239" t="s">
        <v>410</v>
      </c>
      <c r="F119" s="240" t="s">
        <v>926</v>
      </c>
      <c r="G119" s="241"/>
      <c r="H119" s="239" t="s">
        <v>916</v>
      </c>
      <c r="I119" s="242"/>
      <c r="J119" s="243"/>
      <c r="K119" s="239"/>
      <c r="L119" s="242"/>
      <c r="M119" s="243"/>
      <c r="N119" s="101" t="s">
        <v>927</v>
      </c>
      <c r="O119" s="101" t="s">
        <v>928</v>
      </c>
      <c r="R119" s="157">
        <v>41619</v>
      </c>
    </row>
    <row r="120" spans="1:18" s="101" customFormat="1" x14ac:dyDescent="0.2">
      <c r="A120" s="309"/>
      <c r="B120" s="71" t="s">
        <v>934</v>
      </c>
      <c r="C120" s="126"/>
      <c r="D120" s="265" t="s">
        <v>629</v>
      </c>
      <c r="E120" s="122" t="s">
        <v>408</v>
      </c>
      <c r="F120" s="142" t="s">
        <v>930</v>
      </c>
      <c r="G120" s="87"/>
      <c r="H120" s="122"/>
      <c r="I120" s="115"/>
      <c r="J120" s="147"/>
      <c r="K120" s="122"/>
      <c r="L120" s="115"/>
      <c r="M120" s="147"/>
      <c r="N120" s="101" t="s">
        <v>915</v>
      </c>
      <c r="R120" s="157"/>
    </row>
    <row r="121" spans="1:18" s="101" customFormat="1" x14ac:dyDescent="0.2">
      <c r="B121" s="71" t="s">
        <v>935</v>
      </c>
      <c r="C121" s="126">
        <v>41632</v>
      </c>
      <c r="D121" s="114" t="s">
        <v>660</v>
      </c>
      <c r="E121" s="122" t="s">
        <v>410</v>
      </c>
      <c r="F121" s="142" t="s">
        <v>210</v>
      </c>
      <c r="G121" s="87"/>
      <c r="H121" s="122" t="s">
        <v>916</v>
      </c>
      <c r="I121" s="115">
        <v>8</v>
      </c>
      <c r="J121" s="147"/>
      <c r="K121" s="122"/>
      <c r="L121" s="115"/>
      <c r="M121" s="147"/>
      <c r="N121" s="101" t="s">
        <v>211</v>
      </c>
      <c r="R121" s="157"/>
    </row>
    <row r="122" spans="1:18" s="291" customFormat="1" x14ac:dyDescent="0.2">
      <c r="B122" s="292" t="s">
        <v>116</v>
      </c>
      <c r="C122" s="293">
        <v>41638</v>
      </c>
      <c r="D122" s="283" t="s">
        <v>661</v>
      </c>
      <c r="E122" s="284" t="s">
        <v>408</v>
      </c>
      <c r="F122" s="285" t="s">
        <v>258</v>
      </c>
      <c r="G122" s="286"/>
      <c r="H122" s="284"/>
      <c r="I122" s="287"/>
      <c r="J122" s="288"/>
      <c r="K122" s="284" t="s">
        <v>449</v>
      </c>
      <c r="L122" s="287"/>
      <c r="M122" s="288"/>
      <c r="R122" s="294"/>
    </row>
    <row r="123" spans="1:18" s="101" customFormat="1" x14ac:dyDescent="0.2">
      <c r="B123" s="121" t="s">
        <v>212</v>
      </c>
      <c r="C123" s="126"/>
      <c r="D123" s="114" t="s">
        <v>659</v>
      </c>
      <c r="E123" s="122" t="s">
        <v>408</v>
      </c>
      <c r="F123" s="142" t="s">
        <v>1105</v>
      </c>
      <c r="G123" s="87"/>
      <c r="H123" s="122"/>
      <c r="I123" s="115"/>
      <c r="J123" s="147"/>
      <c r="K123" s="122" t="s">
        <v>408</v>
      </c>
      <c r="L123" s="115">
        <v>18</v>
      </c>
      <c r="M123" s="147"/>
      <c r="N123" s="101" t="s">
        <v>1104</v>
      </c>
      <c r="R123" s="157"/>
    </row>
    <row r="124" spans="1:18" s="101" customFormat="1" x14ac:dyDescent="0.2">
      <c r="B124" s="121" t="s">
        <v>785</v>
      </c>
      <c r="C124" s="126"/>
      <c r="D124" s="114" t="s">
        <v>659</v>
      </c>
      <c r="E124" s="122" t="s">
        <v>408</v>
      </c>
      <c r="F124" s="142" t="s">
        <v>1102</v>
      </c>
      <c r="G124" s="87"/>
      <c r="H124" s="122"/>
      <c r="I124" s="115"/>
      <c r="J124" s="147"/>
      <c r="K124" s="122" t="s">
        <v>408</v>
      </c>
      <c r="L124" s="115">
        <v>10</v>
      </c>
      <c r="M124" s="147"/>
      <c r="N124" s="101" t="s">
        <v>1103</v>
      </c>
      <c r="R124" s="157"/>
    </row>
    <row r="125" spans="1:18" s="101" customFormat="1" x14ac:dyDescent="0.2">
      <c r="B125" s="121"/>
      <c r="C125" s="126"/>
      <c r="D125" s="114" t="s">
        <v>659</v>
      </c>
      <c r="E125" s="122" t="s">
        <v>410</v>
      </c>
      <c r="F125" s="142" t="s">
        <v>1099</v>
      </c>
      <c r="G125" s="87"/>
      <c r="H125" s="122" t="s">
        <v>410</v>
      </c>
      <c r="I125" s="115">
        <v>8</v>
      </c>
      <c r="J125" s="147"/>
      <c r="K125" s="122"/>
      <c r="L125" s="115"/>
      <c r="M125" s="147"/>
      <c r="N125" s="101" t="s">
        <v>1101</v>
      </c>
      <c r="R125" s="157"/>
    </row>
    <row r="126" spans="1:18" s="101" customFormat="1" x14ac:dyDescent="0.2">
      <c r="B126" s="121" t="s">
        <v>786</v>
      </c>
      <c r="C126" s="126"/>
      <c r="D126" s="114" t="s">
        <v>659</v>
      </c>
      <c r="E126" s="122" t="s">
        <v>408</v>
      </c>
      <c r="F126" s="142" t="s">
        <v>1096</v>
      </c>
      <c r="G126" s="87"/>
      <c r="H126" s="122"/>
      <c r="I126" s="115"/>
      <c r="J126" s="147"/>
      <c r="K126" s="122" t="s">
        <v>408</v>
      </c>
      <c r="L126" s="115">
        <v>2</v>
      </c>
      <c r="M126" s="147"/>
      <c r="N126" s="101" t="s">
        <v>1097</v>
      </c>
      <c r="R126" s="157"/>
    </row>
    <row r="127" spans="1:18" s="101" customFormat="1" x14ac:dyDescent="0.2">
      <c r="B127" s="121" t="s">
        <v>366</v>
      </c>
      <c r="C127" s="126"/>
      <c r="D127" s="114" t="s">
        <v>659</v>
      </c>
      <c r="E127" s="122" t="s">
        <v>410</v>
      </c>
      <c r="F127" s="142" t="s">
        <v>1095</v>
      </c>
      <c r="G127" s="87"/>
      <c r="H127" s="122" t="s">
        <v>410</v>
      </c>
      <c r="I127" s="115">
        <v>8</v>
      </c>
      <c r="J127" s="147"/>
      <c r="K127" s="122"/>
      <c r="L127" s="115"/>
      <c r="M127" s="147"/>
      <c r="N127" s="101" t="s">
        <v>1100</v>
      </c>
      <c r="R127" s="157"/>
    </row>
    <row r="128" spans="1:18" s="70" customFormat="1" ht="13.5" thickBot="1" x14ac:dyDescent="0.25">
      <c r="B128" s="121" t="s">
        <v>1098</v>
      </c>
      <c r="C128" s="124"/>
      <c r="D128" s="104" t="s">
        <v>631</v>
      </c>
      <c r="E128" s="105"/>
      <c r="F128" s="140" t="s">
        <v>580</v>
      </c>
      <c r="G128" s="218"/>
      <c r="H128" s="73"/>
      <c r="I128" s="74"/>
      <c r="J128" s="146"/>
      <c r="K128" s="73"/>
      <c r="L128" s="74"/>
      <c r="M128" s="146"/>
      <c r="N128" s="101"/>
      <c r="R128" s="153"/>
    </row>
    <row r="129" spans="1:18" s="173" customFormat="1" ht="13.5" thickBot="1" x14ac:dyDescent="0.25">
      <c r="A129" s="310" t="s">
        <v>119</v>
      </c>
      <c r="B129" s="168" t="s">
        <v>537</v>
      </c>
      <c r="C129" s="169"/>
      <c r="D129" s="170" t="s">
        <v>661</v>
      </c>
      <c r="E129" s="171"/>
      <c r="F129" s="172" t="s">
        <v>420</v>
      </c>
      <c r="H129" s="171"/>
      <c r="I129" s="195">
        <f>SUM(I130:I135)</f>
        <v>0</v>
      </c>
      <c r="J129" s="195">
        <f>SUM(J130:J135)</f>
        <v>0</v>
      </c>
      <c r="K129" s="171"/>
      <c r="L129" s="195">
        <f>SUM(L130:L135)</f>
        <v>0</v>
      </c>
      <c r="M129" s="195">
        <f>SUM(M130:M135)</f>
        <v>0</v>
      </c>
      <c r="N129" s="173" t="s">
        <v>1003</v>
      </c>
      <c r="R129" s="174"/>
    </row>
    <row r="130" spans="1:18" s="70" customFormat="1" x14ac:dyDescent="0.2">
      <c r="B130" s="121" t="s">
        <v>544</v>
      </c>
      <c r="C130" s="126"/>
      <c r="D130" s="238" t="s">
        <v>661</v>
      </c>
      <c r="E130" s="239" t="s">
        <v>408</v>
      </c>
      <c r="F130" s="240" t="s">
        <v>542</v>
      </c>
      <c r="G130" s="241"/>
      <c r="H130" s="239"/>
      <c r="I130" s="242"/>
      <c r="J130" s="243"/>
      <c r="K130" s="239" t="s">
        <v>419</v>
      </c>
      <c r="L130" s="242"/>
      <c r="M130" s="243"/>
      <c r="R130" s="154"/>
    </row>
    <row r="131" spans="1:18" s="70" customFormat="1" x14ac:dyDescent="0.2">
      <c r="B131" s="71" t="s">
        <v>545</v>
      </c>
      <c r="C131" s="124"/>
      <c r="D131" s="238" t="s">
        <v>661</v>
      </c>
      <c r="E131" s="239" t="s">
        <v>408</v>
      </c>
      <c r="F131" s="240" t="s">
        <v>543</v>
      </c>
      <c r="G131" s="241"/>
      <c r="H131" s="239"/>
      <c r="I131" s="242"/>
      <c r="J131" s="243"/>
      <c r="K131" s="239" t="s">
        <v>419</v>
      </c>
      <c r="L131" s="242"/>
      <c r="M131" s="243"/>
      <c r="R131" s="153"/>
    </row>
    <row r="132" spans="1:18" s="70" customFormat="1" x14ac:dyDescent="0.2">
      <c r="B132" s="71" t="s">
        <v>547</v>
      </c>
      <c r="C132" s="124"/>
      <c r="D132" s="238" t="s">
        <v>661</v>
      </c>
      <c r="E132" s="239" t="s">
        <v>408</v>
      </c>
      <c r="F132" s="240" t="s">
        <v>546</v>
      </c>
      <c r="G132" s="241"/>
      <c r="H132" s="239"/>
      <c r="I132" s="242"/>
      <c r="J132" s="243"/>
      <c r="K132" s="239" t="s">
        <v>419</v>
      </c>
      <c r="L132" s="242"/>
      <c r="M132" s="243"/>
      <c r="R132" s="153"/>
    </row>
    <row r="133" spans="1:18" s="70" customFormat="1" x14ac:dyDescent="0.2">
      <c r="B133" s="71" t="s">
        <v>548</v>
      </c>
      <c r="C133" s="124"/>
      <c r="D133" s="238" t="s">
        <v>661</v>
      </c>
      <c r="E133" s="239" t="s">
        <v>408</v>
      </c>
      <c r="F133" s="240" t="s">
        <v>645</v>
      </c>
      <c r="G133" s="241"/>
      <c r="H133" s="239"/>
      <c r="I133" s="242"/>
      <c r="J133" s="243"/>
      <c r="K133" s="239" t="s">
        <v>419</v>
      </c>
      <c r="L133" s="242"/>
      <c r="M133" s="243"/>
      <c r="N133" s="70" t="s">
        <v>549</v>
      </c>
      <c r="R133" s="153"/>
    </row>
    <row r="134" spans="1:18" s="70" customFormat="1" x14ac:dyDescent="0.2">
      <c r="B134" s="71" t="s">
        <v>601</v>
      </c>
      <c r="C134" s="124"/>
      <c r="D134" s="238" t="s">
        <v>661</v>
      </c>
      <c r="E134" s="239" t="s">
        <v>410</v>
      </c>
      <c r="F134" s="240" t="s">
        <v>1027</v>
      </c>
      <c r="G134" s="252"/>
      <c r="H134" s="239" t="s">
        <v>916</v>
      </c>
      <c r="I134" s="242"/>
      <c r="J134" s="243"/>
      <c r="K134" s="239"/>
      <c r="L134" s="242"/>
      <c r="M134" s="243"/>
      <c r="R134" s="153"/>
    </row>
    <row r="135" spans="1:18" s="70" customFormat="1" ht="13.5" thickBot="1" x14ac:dyDescent="0.25">
      <c r="B135" s="71" t="s">
        <v>602</v>
      </c>
      <c r="C135" s="124"/>
      <c r="D135" s="104" t="s">
        <v>631</v>
      </c>
      <c r="E135" s="105"/>
      <c r="F135" s="140" t="s">
        <v>580</v>
      </c>
      <c r="G135" s="218"/>
      <c r="H135" s="73"/>
      <c r="I135" s="74"/>
      <c r="J135" s="146"/>
      <c r="K135" s="73"/>
      <c r="L135" s="74"/>
      <c r="M135" s="146"/>
      <c r="R135" s="153"/>
    </row>
    <row r="136" spans="1:18" s="173" customFormat="1" ht="13.5" thickBot="1" x14ac:dyDescent="0.25">
      <c r="A136" s="167" t="s">
        <v>119</v>
      </c>
      <c r="B136" s="168" t="s">
        <v>538</v>
      </c>
      <c r="C136" s="169"/>
      <c r="D136" s="170" t="s">
        <v>659</v>
      </c>
      <c r="E136" s="171"/>
      <c r="F136" s="172" t="s">
        <v>421</v>
      </c>
      <c r="H136" s="171"/>
      <c r="I136" s="195">
        <f>SUM(I137:I139)</f>
        <v>0</v>
      </c>
      <c r="J136" s="195">
        <f>SUM(J137:J139)</f>
        <v>0</v>
      </c>
      <c r="K136" s="171"/>
      <c r="L136" s="195">
        <f>SUM(L137:L139)</f>
        <v>0</v>
      </c>
      <c r="M136" s="195">
        <f>SUM(M137:M139)</f>
        <v>0</v>
      </c>
      <c r="N136" s="173" t="s">
        <v>1009</v>
      </c>
      <c r="R136" s="174"/>
    </row>
    <row r="137" spans="1:18" s="70" customFormat="1" x14ac:dyDescent="0.2">
      <c r="B137" s="71" t="s">
        <v>550</v>
      </c>
      <c r="C137" s="124"/>
      <c r="D137" s="238" t="s">
        <v>661</v>
      </c>
      <c r="E137" s="239" t="s">
        <v>408</v>
      </c>
      <c r="F137" s="240" t="s">
        <v>646</v>
      </c>
      <c r="G137" s="241"/>
      <c r="H137" s="239" t="s">
        <v>916</v>
      </c>
      <c r="I137" s="242"/>
      <c r="J137" s="243"/>
      <c r="K137" s="239"/>
      <c r="L137" s="242"/>
      <c r="M137" s="243"/>
      <c r="N137" s="101" t="s">
        <v>1004</v>
      </c>
      <c r="R137" s="153"/>
    </row>
    <row r="138" spans="1:18" s="70" customFormat="1" x14ac:dyDescent="0.2">
      <c r="B138" s="71" t="s">
        <v>573</v>
      </c>
      <c r="C138" s="124"/>
      <c r="D138" s="72" t="s">
        <v>659</v>
      </c>
      <c r="E138" s="73" t="s">
        <v>408</v>
      </c>
      <c r="F138" s="139" t="s">
        <v>572</v>
      </c>
      <c r="G138" s="111"/>
      <c r="H138" s="73" t="s">
        <v>408</v>
      </c>
      <c r="I138" s="264">
        <v>0</v>
      </c>
      <c r="J138" s="146"/>
      <c r="K138" s="73"/>
      <c r="L138" s="74"/>
      <c r="M138" s="146"/>
      <c r="N138" s="101" t="s">
        <v>972</v>
      </c>
      <c r="R138" s="153"/>
    </row>
    <row r="139" spans="1:18" s="70" customFormat="1" ht="13.5" thickBot="1" x14ac:dyDescent="0.25">
      <c r="B139" s="71" t="s">
        <v>603</v>
      </c>
      <c r="C139" s="124"/>
      <c r="D139" s="104" t="s">
        <v>631</v>
      </c>
      <c r="E139" s="105"/>
      <c r="F139" s="140" t="s">
        <v>580</v>
      </c>
      <c r="G139" s="218"/>
      <c r="H139" s="73"/>
      <c r="I139" s="74"/>
      <c r="J139" s="146"/>
      <c r="K139" s="73"/>
      <c r="L139" s="74"/>
      <c r="M139" s="146"/>
      <c r="N139" s="101"/>
      <c r="R139" s="153"/>
    </row>
    <row r="140" spans="1:18" s="173" customFormat="1" ht="13.5" thickBot="1" x14ac:dyDescent="0.25">
      <c r="A140" s="167" t="s">
        <v>119</v>
      </c>
      <c r="B140" s="168" t="s">
        <v>539</v>
      </c>
      <c r="C140" s="169"/>
      <c r="D140" s="170" t="s">
        <v>659</v>
      </c>
      <c r="E140" s="171"/>
      <c r="F140" s="172" t="s">
        <v>422</v>
      </c>
      <c r="H140" s="171"/>
      <c r="I140" s="195">
        <f>SUM(I141:I146)</f>
        <v>10</v>
      </c>
      <c r="J140" s="195">
        <f>SUM(J141:J146)</f>
        <v>0</v>
      </c>
      <c r="K140" s="171"/>
      <c r="L140" s="195">
        <f>SUM(L141:L146)</f>
        <v>3</v>
      </c>
      <c r="M140" s="195">
        <f>SUM(M141:M146)</f>
        <v>0</v>
      </c>
      <c r="N140" s="173" t="s">
        <v>1005</v>
      </c>
      <c r="R140" s="174"/>
    </row>
    <row r="141" spans="1:18" s="70" customFormat="1" x14ac:dyDescent="0.2">
      <c r="B141" s="71" t="s">
        <v>553</v>
      </c>
      <c r="C141" s="124"/>
      <c r="D141" s="238" t="s">
        <v>661</v>
      </c>
      <c r="E141" s="239" t="s">
        <v>408</v>
      </c>
      <c r="F141" s="240" t="s">
        <v>551</v>
      </c>
      <c r="G141" s="241"/>
      <c r="H141" s="239"/>
      <c r="I141" s="242"/>
      <c r="J141" s="243"/>
      <c r="K141" s="239" t="s">
        <v>419</v>
      </c>
      <c r="L141" s="242"/>
      <c r="M141" s="243"/>
      <c r="N141" s="101"/>
      <c r="R141" s="153"/>
    </row>
    <row r="142" spans="1:18" s="70" customFormat="1" x14ac:dyDescent="0.2">
      <c r="B142" s="71" t="s">
        <v>554</v>
      </c>
      <c r="C142" s="124"/>
      <c r="D142" s="238" t="s">
        <v>661</v>
      </c>
      <c r="E142" s="239" t="s">
        <v>408</v>
      </c>
      <c r="F142" s="240" t="s">
        <v>552</v>
      </c>
      <c r="G142" s="241"/>
      <c r="H142" s="239"/>
      <c r="I142" s="242"/>
      <c r="J142" s="243"/>
      <c r="K142" s="239" t="s">
        <v>419</v>
      </c>
      <c r="L142" s="242"/>
      <c r="M142" s="243"/>
      <c r="N142" s="101"/>
      <c r="R142" s="153"/>
    </row>
    <row r="143" spans="1:18" s="70" customFormat="1" x14ac:dyDescent="0.2">
      <c r="B143" s="71" t="s">
        <v>604</v>
      </c>
      <c r="C143" s="124"/>
      <c r="D143" s="72">
        <v>1</v>
      </c>
      <c r="E143" s="73" t="s">
        <v>408</v>
      </c>
      <c r="F143" s="139" t="s">
        <v>1028</v>
      </c>
      <c r="G143" s="111"/>
      <c r="H143" s="73" t="s">
        <v>408</v>
      </c>
      <c r="I143" s="74">
        <v>5</v>
      </c>
      <c r="J143" s="146"/>
      <c r="K143" s="73"/>
      <c r="L143" s="74"/>
      <c r="M143" s="146"/>
      <c r="N143" s="101" t="s">
        <v>1030</v>
      </c>
      <c r="R143" s="153"/>
    </row>
    <row r="144" spans="1:18" s="70" customFormat="1" x14ac:dyDescent="0.2">
      <c r="B144" s="71" t="s">
        <v>605</v>
      </c>
      <c r="C144" s="124"/>
      <c r="D144" s="72">
        <v>1</v>
      </c>
      <c r="E144" s="73" t="s">
        <v>408</v>
      </c>
      <c r="F144" s="139" t="s">
        <v>1029</v>
      </c>
      <c r="G144" s="111"/>
      <c r="H144" s="73" t="s">
        <v>408</v>
      </c>
      <c r="I144" s="74">
        <v>5</v>
      </c>
      <c r="J144" s="146"/>
      <c r="K144" s="73"/>
      <c r="L144" s="74"/>
      <c r="M144" s="146"/>
      <c r="N144" s="101"/>
      <c r="R144" s="153"/>
    </row>
    <row r="145" spans="1:18" s="101" customFormat="1" x14ac:dyDescent="0.2">
      <c r="B145" s="71" t="s">
        <v>606</v>
      </c>
      <c r="C145" s="126"/>
      <c r="D145" s="114" t="s">
        <v>660</v>
      </c>
      <c r="E145" s="122" t="s">
        <v>408</v>
      </c>
      <c r="F145" s="142" t="s">
        <v>1031</v>
      </c>
      <c r="G145" s="220"/>
      <c r="H145" s="122"/>
      <c r="I145" s="115"/>
      <c r="J145" s="147"/>
      <c r="K145" s="122" t="s">
        <v>419</v>
      </c>
      <c r="L145" s="115">
        <v>3</v>
      </c>
      <c r="M145" s="147"/>
      <c r="R145" s="157"/>
    </row>
    <row r="146" spans="1:18" s="70" customFormat="1" ht="13.5" thickBot="1" x14ac:dyDescent="0.25">
      <c r="B146" s="71" t="s">
        <v>607</v>
      </c>
      <c r="C146" s="124"/>
      <c r="D146" s="104" t="s">
        <v>631</v>
      </c>
      <c r="E146" s="105"/>
      <c r="F146" s="140" t="s">
        <v>580</v>
      </c>
      <c r="G146" s="218"/>
      <c r="H146" s="73"/>
      <c r="I146" s="74"/>
      <c r="J146" s="146"/>
      <c r="K146" s="73"/>
      <c r="L146" s="74"/>
      <c r="M146" s="146"/>
      <c r="N146" s="101"/>
      <c r="R146" s="153"/>
    </row>
    <row r="147" spans="1:18" s="173" customFormat="1" ht="13.5" thickBot="1" x14ac:dyDescent="0.25">
      <c r="A147" s="267" t="s">
        <v>119</v>
      </c>
      <c r="B147" s="168" t="s">
        <v>540</v>
      </c>
      <c r="C147" s="169"/>
      <c r="D147" s="170" t="s">
        <v>629</v>
      </c>
      <c r="E147" s="171"/>
      <c r="F147" s="172" t="s">
        <v>423</v>
      </c>
      <c r="H147" s="171"/>
      <c r="I147" s="195">
        <f>SUM(I148:I150)</f>
        <v>0</v>
      </c>
      <c r="J147" s="195">
        <f>SUM(J148:J150)</f>
        <v>0</v>
      </c>
      <c r="K147" s="171"/>
      <c r="L147" s="195">
        <f>SUM(L148:L150)</f>
        <v>0</v>
      </c>
      <c r="M147" s="195">
        <f>SUM(M148:M150)</f>
        <v>0</v>
      </c>
      <c r="N147" s="173" t="s">
        <v>1006</v>
      </c>
      <c r="R147" s="174"/>
    </row>
    <row r="148" spans="1:18" s="70" customFormat="1" x14ac:dyDescent="0.2">
      <c r="B148" s="71" t="s">
        <v>608</v>
      </c>
      <c r="C148" s="124"/>
      <c r="D148" s="104" t="s">
        <v>631</v>
      </c>
      <c r="E148" s="105"/>
      <c r="F148" s="140" t="s">
        <v>580</v>
      </c>
      <c r="G148" s="218"/>
      <c r="H148" s="73"/>
      <c r="I148" s="74"/>
      <c r="J148" s="146"/>
      <c r="K148" s="73"/>
      <c r="L148" s="74"/>
      <c r="M148" s="146"/>
      <c r="N148" s="101"/>
      <c r="R148" s="153"/>
    </row>
    <row r="149" spans="1:18" s="70" customFormat="1" x14ac:dyDescent="0.2">
      <c r="B149" s="71" t="s">
        <v>609</v>
      </c>
      <c r="C149" s="124"/>
      <c r="D149" s="104" t="s">
        <v>631</v>
      </c>
      <c r="E149" s="105"/>
      <c r="F149" s="140" t="s">
        <v>580</v>
      </c>
      <c r="G149" s="218"/>
      <c r="H149" s="73"/>
      <c r="I149" s="74"/>
      <c r="J149" s="146"/>
      <c r="K149" s="73"/>
      <c r="L149" s="74"/>
      <c r="M149" s="146"/>
      <c r="N149" s="101"/>
      <c r="R149" s="153"/>
    </row>
    <row r="150" spans="1:18" s="70" customFormat="1" ht="13.5" thickBot="1" x14ac:dyDescent="0.25">
      <c r="B150" s="71" t="s">
        <v>610</v>
      </c>
      <c r="C150" s="124"/>
      <c r="D150" s="104" t="s">
        <v>631</v>
      </c>
      <c r="E150" s="105"/>
      <c r="F150" s="140" t="s">
        <v>580</v>
      </c>
      <c r="G150" s="218"/>
      <c r="H150" s="73"/>
      <c r="I150" s="74"/>
      <c r="J150" s="146"/>
      <c r="K150" s="73"/>
      <c r="L150" s="74"/>
      <c r="M150" s="146"/>
      <c r="N150" s="101"/>
      <c r="R150" s="153"/>
    </row>
    <row r="151" spans="1:18" s="173" customFormat="1" ht="13.5" thickBot="1" x14ac:dyDescent="0.25">
      <c r="A151" s="267" t="s">
        <v>119</v>
      </c>
      <c r="B151" s="168" t="s">
        <v>541</v>
      </c>
      <c r="C151" s="169"/>
      <c r="D151" s="170" t="s">
        <v>629</v>
      </c>
      <c r="E151" s="171"/>
      <c r="F151" s="172" t="s">
        <v>424</v>
      </c>
      <c r="H151" s="171"/>
      <c r="I151" s="195">
        <f>SUM(I152:I156)</f>
        <v>0</v>
      </c>
      <c r="J151" s="195">
        <f>SUM(J152:J156)</f>
        <v>0</v>
      </c>
      <c r="K151" s="171"/>
      <c r="L151" s="195">
        <f>SUM(L152:L156)</f>
        <v>32</v>
      </c>
      <c r="M151" s="195">
        <f>SUM(M152:M156)</f>
        <v>0</v>
      </c>
      <c r="N151" s="173" t="s">
        <v>1007</v>
      </c>
      <c r="R151" s="174"/>
    </row>
    <row r="152" spans="1:18" s="70" customFormat="1" x14ac:dyDescent="0.2">
      <c r="B152" s="71" t="s">
        <v>562</v>
      </c>
      <c r="C152" s="124"/>
      <c r="D152" s="72">
        <v>1</v>
      </c>
      <c r="E152" s="73" t="s">
        <v>408</v>
      </c>
      <c r="F152" s="139" t="s">
        <v>561</v>
      </c>
      <c r="G152" s="111"/>
      <c r="H152" s="73"/>
      <c r="I152" s="74"/>
      <c r="J152" s="146"/>
      <c r="K152" s="73" t="s">
        <v>408</v>
      </c>
      <c r="L152" s="74">
        <v>32</v>
      </c>
      <c r="M152" s="146"/>
      <c r="N152" s="101"/>
      <c r="R152" s="153"/>
    </row>
    <row r="153" spans="1:18" s="101" customFormat="1" x14ac:dyDescent="0.2">
      <c r="B153" s="121" t="s">
        <v>611</v>
      </c>
      <c r="C153" s="126"/>
      <c r="D153" s="265" t="s">
        <v>629</v>
      </c>
      <c r="E153" s="122" t="s">
        <v>410</v>
      </c>
      <c r="F153" s="142" t="s">
        <v>1032</v>
      </c>
      <c r="G153" s="220"/>
      <c r="H153" s="122"/>
      <c r="I153" s="115"/>
      <c r="J153" s="147"/>
      <c r="K153" s="122"/>
      <c r="L153" s="115"/>
      <c r="M153" s="147"/>
      <c r="R153" s="157"/>
    </row>
    <row r="154" spans="1:18" s="101" customFormat="1" x14ac:dyDescent="0.2">
      <c r="B154" s="121" t="s">
        <v>612</v>
      </c>
      <c r="C154" s="126"/>
      <c r="D154" s="265" t="s">
        <v>629</v>
      </c>
      <c r="E154" s="122" t="s">
        <v>410</v>
      </c>
      <c r="F154" s="142" t="s">
        <v>1033</v>
      </c>
      <c r="G154" s="220"/>
      <c r="H154" s="122"/>
      <c r="I154" s="115"/>
      <c r="J154" s="147"/>
      <c r="K154" s="122"/>
      <c r="L154" s="115"/>
      <c r="M154" s="147"/>
      <c r="R154" s="157"/>
    </row>
    <row r="155" spans="1:18" s="101" customFormat="1" x14ac:dyDescent="0.2">
      <c r="B155" s="71" t="s">
        <v>613</v>
      </c>
      <c r="C155" s="126"/>
      <c r="D155" s="265" t="s">
        <v>629</v>
      </c>
      <c r="E155" s="122" t="s">
        <v>410</v>
      </c>
      <c r="F155" s="142" t="s">
        <v>1035</v>
      </c>
      <c r="G155" s="220"/>
      <c r="H155" s="122"/>
      <c r="I155" s="115"/>
      <c r="J155" s="147"/>
      <c r="K155" s="122"/>
      <c r="L155" s="115"/>
      <c r="M155" s="147"/>
      <c r="N155" s="117" t="s">
        <v>1036</v>
      </c>
      <c r="R155" s="157"/>
    </row>
    <row r="156" spans="1:18" s="70" customFormat="1" ht="13.5" thickBot="1" x14ac:dyDescent="0.25">
      <c r="B156" s="121" t="s">
        <v>1034</v>
      </c>
      <c r="C156" s="124"/>
      <c r="D156" s="104" t="s">
        <v>631</v>
      </c>
      <c r="E156" s="105"/>
      <c r="F156" s="140" t="s">
        <v>580</v>
      </c>
      <c r="G156" s="218"/>
      <c r="H156" s="73"/>
      <c r="I156" s="74"/>
      <c r="J156" s="146"/>
      <c r="K156" s="73"/>
      <c r="L156" s="74"/>
      <c r="M156" s="146"/>
      <c r="N156" s="101"/>
      <c r="R156" s="153"/>
    </row>
    <row r="157" spans="1:18" s="173" customFormat="1" ht="13.5" thickBot="1" x14ac:dyDescent="0.25">
      <c r="A157" s="167" t="s">
        <v>119</v>
      </c>
      <c r="B157" s="168" t="s">
        <v>557</v>
      </c>
      <c r="C157" s="169"/>
      <c r="D157" s="170" t="s">
        <v>659</v>
      </c>
      <c r="E157" s="171"/>
      <c r="F157" s="172" t="s">
        <v>558</v>
      </c>
      <c r="H157" s="171"/>
      <c r="I157" s="195">
        <f>SUM(I158:I160)</f>
        <v>1</v>
      </c>
      <c r="J157" s="195">
        <f>SUM(J158:J160)</f>
        <v>0</v>
      </c>
      <c r="K157" s="171"/>
      <c r="L157" s="195">
        <f>SUM(L158:L160)</f>
        <v>4</v>
      </c>
      <c r="M157" s="195">
        <f>SUM(M158:M160)</f>
        <v>0</v>
      </c>
      <c r="N157" s="173" t="s">
        <v>1008</v>
      </c>
      <c r="R157" s="174"/>
    </row>
    <row r="158" spans="1:18" s="70" customFormat="1" x14ac:dyDescent="0.2">
      <c r="B158" s="71" t="s">
        <v>560</v>
      </c>
      <c r="C158" s="124"/>
      <c r="D158" s="72">
        <v>1</v>
      </c>
      <c r="E158" s="73" t="s">
        <v>408</v>
      </c>
      <c r="F158" s="139" t="s">
        <v>1029</v>
      </c>
      <c r="G158" s="111"/>
      <c r="H158" s="73" t="s">
        <v>408</v>
      </c>
      <c r="I158" s="74">
        <v>1</v>
      </c>
      <c r="J158" s="146"/>
      <c r="K158" s="73"/>
      <c r="L158" s="74"/>
      <c r="M158" s="146"/>
      <c r="N158" s="101" t="s">
        <v>1037</v>
      </c>
      <c r="R158" s="153"/>
    </row>
    <row r="159" spans="1:18" s="70" customFormat="1" x14ac:dyDescent="0.2">
      <c r="B159" s="71" t="s">
        <v>559</v>
      </c>
      <c r="C159" s="124"/>
      <c r="D159" s="72">
        <v>1</v>
      </c>
      <c r="E159" s="73" t="s">
        <v>408</v>
      </c>
      <c r="F159" s="139" t="s">
        <v>551</v>
      </c>
      <c r="G159" s="111"/>
      <c r="H159" s="73"/>
      <c r="I159" s="74"/>
      <c r="J159" s="146"/>
      <c r="K159" s="73" t="s">
        <v>408</v>
      </c>
      <c r="L159" s="115">
        <v>4</v>
      </c>
      <c r="M159" s="146"/>
      <c r="N159" s="101"/>
      <c r="R159" s="153"/>
    </row>
    <row r="160" spans="1:18" s="70" customFormat="1" ht="13.5" thickBot="1" x14ac:dyDescent="0.25">
      <c r="B160" s="71" t="s">
        <v>614</v>
      </c>
      <c r="C160" s="124"/>
      <c r="D160" s="104" t="s">
        <v>631</v>
      </c>
      <c r="E160" s="105"/>
      <c r="F160" s="140" t="s">
        <v>580</v>
      </c>
      <c r="G160" s="218"/>
      <c r="H160" s="73"/>
      <c r="I160" s="74"/>
      <c r="J160" s="146"/>
      <c r="K160" s="73"/>
      <c r="L160" s="115"/>
      <c r="M160" s="146"/>
      <c r="N160" s="101"/>
      <c r="R160" s="153"/>
    </row>
    <row r="161" spans="1:18" s="173" customFormat="1" ht="13.5" thickBot="1" x14ac:dyDescent="0.25">
      <c r="A161" s="167" t="s">
        <v>567</v>
      </c>
      <c r="B161" s="168" t="s">
        <v>565</v>
      </c>
      <c r="C161" s="169"/>
      <c r="D161" s="170" t="s">
        <v>661</v>
      </c>
      <c r="E161" s="171"/>
      <c r="F161" s="172" t="s">
        <v>566</v>
      </c>
      <c r="H161" s="171"/>
      <c r="I161" s="195">
        <f>SUM(I162:I163)</f>
        <v>0</v>
      </c>
      <c r="J161" s="195">
        <f>SUM(J162:J163)</f>
        <v>0</v>
      </c>
      <c r="K161" s="171"/>
      <c r="L161" s="195">
        <f>SUM(L162:L163)</f>
        <v>0</v>
      </c>
      <c r="M161" s="195">
        <f>SUM(M162:M163)</f>
        <v>0</v>
      </c>
      <c r="N161" s="173" t="s">
        <v>1010</v>
      </c>
      <c r="R161" s="174"/>
    </row>
    <row r="162" spans="1:18" s="70" customFormat="1" x14ac:dyDescent="0.2">
      <c r="B162" s="71" t="s">
        <v>568</v>
      </c>
      <c r="C162" s="124"/>
      <c r="D162" s="238" t="s">
        <v>661</v>
      </c>
      <c r="E162" s="239" t="s">
        <v>410</v>
      </c>
      <c r="F162" s="240" t="s">
        <v>648</v>
      </c>
      <c r="G162" s="241"/>
      <c r="H162" s="239" t="s">
        <v>916</v>
      </c>
      <c r="I162" s="242"/>
      <c r="J162" s="243"/>
      <c r="K162" s="239"/>
      <c r="L162" s="242"/>
      <c r="M162" s="243"/>
      <c r="N162" s="101" t="s">
        <v>647</v>
      </c>
      <c r="R162" s="153"/>
    </row>
    <row r="163" spans="1:18" s="70" customFormat="1" ht="13.5" thickBot="1" x14ac:dyDescent="0.25">
      <c r="B163" s="71" t="s">
        <v>569</v>
      </c>
      <c r="C163" s="124"/>
      <c r="D163" s="104" t="s">
        <v>631</v>
      </c>
      <c r="E163" s="105"/>
      <c r="F163" s="140" t="s">
        <v>580</v>
      </c>
      <c r="G163" s="218"/>
      <c r="H163" s="73"/>
      <c r="I163" s="74"/>
      <c r="J163" s="146"/>
      <c r="K163" s="73"/>
      <c r="L163" s="74"/>
      <c r="M163" s="146"/>
      <c r="N163" s="101"/>
      <c r="R163" s="153"/>
    </row>
    <row r="164" spans="1:18" s="181" customFormat="1" ht="13.5" thickBot="1" x14ac:dyDescent="0.25">
      <c r="A164" s="268" t="s">
        <v>118</v>
      </c>
      <c r="B164" s="176" t="s">
        <v>615</v>
      </c>
      <c r="C164" s="177"/>
      <c r="D164" s="178">
        <v>0</v>
      </c>
      <c r="E164" s="179"/>
      <c r="F164" s="197" t="s">
        <v>344</v>
      </c>
      <c r="G164" s="219"/>
      <c r="H164" s="179"/>
      <c r="I164" s="195">
        <f>SUM(I165:I167)</f>
        <v>0</v>
      </c>
      <c r="J164" s="195">
        <f>SUM(J165:J167)</f>
        <v>0</v>
      </c>
      <c r="K164" s="179"/>
      <c r="L164" s="195">
        <f>SUM(L165:L167)</f>
        <v>0</v>
      </c>
      <c r="M164" s="195">
        <f>SUM(M165:M167)</f>
        <v>0</v>
      </c>
      <c r="N164" s="181" t="s">
        <v>1011</v>
      </c>
      <c r="R164" s="182"/>
    </row>
    <row r="165" spans="1:18" s="70" customFormat="1" x14ac:dyDescent="0.2">
      <c r="B165" s="71" t="s">
        <v>616</v>
      </c>
      <c r="C165" s="124"/>
      <c r="D165" s="104" t="s">
        <v>631</v>
      </c>
      <c r="E165" s="105"/>
      <c r="F165" s="140" t="s">
        <v>580</v>
      </c>
      <c r="G165" s="218"/>
      <c r="H165" s="73"/>
      <c r="I165" s="74"/>
      <c r="J165" s="146"/>
      <c r="K165" s="73"/>
      <c r="L165" s="74"/>
      <c r="M165" s="146"/>
      <c r="N165" s="101"/>
      <c r="R165" s="153"/>
    </row>
    <row r="166" spans="1:18" s="70" customFormat="1" x14ac:dyDescent="0.2">
      <c r="B166" s="103" t="s">
        <v>617</v>
      </c>
      <c r="C166" s="124"/>
      <c r="D166" s="104" t="s">
        <v>631</v>
      </c>
      <c r="E166" s="105"/>
      <c r="F166" s="140" t="s">
        <v>580</v>
      </c>
      <c r="G166" s="218"/>
      <c r="H166" s="73"/>
      <c r="I166" s="74"/>
      <c r="J166" s="146"/>
      <c r="K166" s="73"/>
      <c r="L166" s="74"/>
      <c r="M166" s="146"/>
      <c r="N166" s="101"/>
      <c r="R166" s="153"/>
    </row>
    <row r="167" spans="1:18" s="70" customFormat="1" ht="13.5" thickBot="1" x14ac:dyDescent="0.25">
      <c r="B167" s="71" t="s">
        <v>618</v>
      </c>
      <c r="C167" s="124"/>
      <c r="D167" s="104" t="s">
        <v>631</v>
      </c>
      <c r="E167" s="105"/>
      <c r="F167" s="140" t="s">
        <v>580</v>
      </c>
      <c r="G167" s="218"/>
      <c r="H167" s="73"/>
      <c r="I167" s="74"/>
      <c r="J167" s="146"/>
      <c r="K167" s="73"/>
      <c r="L167" s="74"/>
      <c r="M167" s="146"/>
      <c r="N167" s="101"/>
      <c r="R167" s="153"/>
    </row>
    <row r="168" spans="1:18" s="173" customFormat="1" ht="13.5" thickBot="1" x14ac:dyDescent="0.25">
      <c r="A168" s="267" t="s">
        <v>118</v>
      </c>
      <c r="B168" s="168" t="s">
        <v>619</v>
      </c>
      <c r="C168" s="169"/>
      <c r="D168" s="170">
        <v>0</v>
      </c>
      <c r="E168" s="171"/>
      <c r="F168" s="197" t="s">
        <v>345</v>
      </c>
      <c r="G168" s="219"/>
      <c r="H168" s="171"/>
      <c r="I168" s="195">
        <f>SUM(I169:I171)</f>
        <v>0</v>
      </c>
      <c r="J168" s="195">
        <f>SUM(J169:J171)</f>
        <v>0</v>
      </c>
      <c r="K168" s="171"/>
      <c r="L168" s="195">
        <f>SUM(L169:L171)</f>
        <v>0</v>
      </c>
      <c r="M168" s="195">
        <f>SUM(M169:M171)</f>
        <v>0</v>
      </c>
      <c r="N168" s="173" t="s">
        <v>1012</v>
      </c>
      <c r="R168" s="174"/>
    </row>
    <row r="169" spans="1:18" s="70" customFormat="1" x14ac:dyDescent="0.2">
      <c r="B169" s="71" t="s">
        <v>620</v>
      </c>
      <c r="C169" s="124"/>
      <c r="D169" s="104" t="s">
        <v>631</v>
      </c>
      <c r="E169" s="105"/>
      <c r="F169" s="140" t="s">
        <v>580</v>
      </c>
      <c r="G169" s="218"/>
      <c r="H169" s="73"/>
      <c r="I169" s="74"/>
      <c r="J169" s="146"/>
      <c r="K169" s="73"/>
      <c r="L169" s="74"/>
      <c r="M169" s="146"/>
      <c r="N169" s="117"/>
      <c r="R169" s="153"/>
    </row>
    <row r="170" spans="1:18" s="70" customFormat="1" x14ac:dyDescent="0.2">
      <c r="B170" s="110" t="s">
        <v>621</v>
      </c>
      <c r="C170" s="124"/>
      <c r="D170" s="104" t="s">
        <v>631</v>
      </c>
      <c r="E170" s="105"/>
      <c r="F170" s="140" t="s">
        <v>580</v>
      </c>
      <c r="G170" s="218"/>
      <c r="H170" s="73"/>
      <c r="I170" s="74"/>
      <c r="J170" s="146"/>
      <c r="K170" s="73"/>
      <c r="L170" s="74"/>
      <c r="M170" s="146"/>
      <c r="N170" s="101"/>
      <c r="R170" s="153"/>
    </row>
    <row r="171" spans="1:18" s="70" customFormat="1" ht="13.5" thickBot="1" x14ac:dyDescent="0.25">
      <c r="B171" s="71" t="s">
        <v>622</v>
      </c>
      <c r="C171" s="124"/>
      <c r="D171" s="104" t="s">
        <v>631</v>
      </c>
      <c r="E171" s="105"/>
      <c r="F171" s="140" t="s">
        <v>580</v>
      </c>
      <c r="G171" s="218"/>
      <c r="H171" s="73"/>
      <c r="I171" s="74"/>
      <c r="J171" s="146"/>
      <c r="K171" s="73"/>
      <c r="L171" s="74"/>
      <c r="M171" s="146"/>
      <c r="N171" s="101"/>
      <c r="R171" s="153"/>
    </row>
    <row r="172" spans="1:18" s="173" customFormat="1" ht="13.5" thickBot="1" x14ac:dyDescent="0.25">
      <c r="A172" s="267" t="s">
        <v>118</v>
      </c>
      <c r="B172" s="168" t="s">
        <v>623</v>
      </c>
      <c r="C172" s="169"/>
      <c r="D172" s="170">
        <v>0</v>
      </c>
      <c r="E172" s="171"/>
      <c r="F172" s="197" t="s">
        <v>392</v>
      </c>
      <c r="G172" s="219"/>
      <c r="H172" s="171"/>
      <c r="I172" s="195">
        <f>SUM(I173:I175)</f>
        <v>0</v>
      </c>
      <c r="J172" s="195">
        <f>SUM(J173:J175)</f>
        <v>0</v>
      </c>
      <c r="K172" s="171"/>
      <c r="L172" s="195">
        <f>SUM(L173:L175)</f>
        <v>0</v>
      </c>
      <c r="M172" s="195">
        <f>SUM(M173:M175)</f>
        <v>0</v>
      </c>
      <c r="N172" s="173" t="s">
        <v>1013</v>
      </c>
      <c r="R172" s="174"/>
    </row>
    <row r="173" spans="1:18" s="70" customFormat="1" x14ac:dyDescent="0.2">
      <c r="B173" s="71" t="s">
        <v>624</v>
      </c>
      <c r="C173" s="124"/>
      <c r="D173" s="104" t="s">
        <v>631</v>
      </c>
      <c r="E173" s="105"/>
      <c r="F173" s="140" t="s">
        <v>580</v>
      </c>
      <c r="G173" s="218"/>
      <c r="H173" s="73"/>
      <c r="I173" s="74"/>
      <c r="J173" s="146"/>
      <c r="K173" s="73"/>
      <c r="L173" s="74"/>
      <c r="M173" s="146"/>
      <c r="R173" s="153"/>
    </row>
    <row r="174" spans="1:18" s="70" customFormat="1" x14ac:dyDescent="0.2">
      <c r="B174" s="110" t="s">
        <v>625</v>
      </c>
      <c r="C174" s="124"/>
      <c r="D174" s="104" t="s">
        <v>631</v>
      </c>
      <c r="E174" s="105"/>
      <c r="F174" s="140" t="s">
        <v>580</v>
      </c>
      <c r="G174" s="218"/>
      <c r="H174" s="73"/>
      <c r="I174" s="74"/>
      <c r="J174" s="146"/>
      <c r="K174" s="73"/>
      <c r="L174" s="74"/>
      <c r="M174" s="146"/>
      <c r="R174" s="153"/>
    </row>
    <row r="175" spans="1:18" s="70" customFormat="1" ht="13.5" thickBot="1" x14ac:dyDescent="0.25">
      <c r="B175" s="71" t="s">
        <v>626</v>
      </c>
      <c r="C175" s="124"/>
      <c r="D175" s="104" t="s">
        <v>631</v>
      </c>
      <c r="E175" s="105"/>
      <c r="F175" s="140" t="s">
        <v>580</v>
      </c>
      <c r="G175" s="218"/>
      <c r="H175" s="73"/>
      <c r="I175" s="74"/>
      <c r="J175" s="146"/>
      <c r="K175" s="73"/>
      <c r="L175" s="74"/>
      <c r="M175" s="146"/>
      <c r="R175" s="153"/>
    </row>
    <row r="176" spans="1:18" s="181" customFormat="1" ht="13.5" thickBot="1" x14ac:dyDescent="0.25">
      <c r="A176" s="268" t="s">
        <v>667</v>
      </c>
      <c r="B176" s="176" t="s">
        <v>663</v>
      </c>
      <c r="C176" s="177"/>
      <c r="D176" s="178" t="s">
        <v>629</v>
      </c>
      <c r="E176" s="179"/>
      <c r="F176" s="197" t="s">
        <v>401</v>
      </c>
      <c r="G176" s="219"/>
      <c r="H176" s="179"/>
      <c r="I176" s="195">
        <f>SUM(I177:I179)</f>
        <v>0</v>
      </c>
      <c r="J176" s="195">
        <f>SUM(J177:J179)</f>
        <v>0</v>
      </c>
      <c r="K176" s="179"/>
      <c r="L176" s="195">
        <f>SUM(L177:L179)</f>
        <v>0</v>
      </c>
      <c r="M176" s="195">
        <f>SUM(M177:M179)</f>
        <v>0</v>
      </c>
      <c r="N176" s="181" t="s">
        <v>1014</v>
      </c>
      <c r="R176" s="182"/>
    </row>
    <row r="177" spans="1:18" s="87" customFormat="1" x14ac:dyDescent="0.2">
      <c r="B177" s="103" t="s">
        <v>664</v>
      </c>
      <c r="C177" s="129"/>
      <c r="D177" s="104" t="s">
        <v>631</v>
      </c>
      <c r="E177" s="105"/>
      <c r="F177" s="140" t="s">
        <v>580</v>
      </c>
      <c r="G177" s="218"/>
      <c r="H177" s="119"/>
      <c r="I177" s="106"/>
      <c r="J177" s="147"/>
      <c r="K177" s="119"/>
      <c r="L177" s="106"/>
      <c r="M177" s="147"/>
      <c r="R177" s="157"/>
    </row>
    <row r="178" spans="1:18" s="87" customFormat="1" x14ac:dyDescent="0.2">
      <c r="B178" s="103" t="s">
        <v>665</v>
      </c>
      <c r="C178" s="129"/>
      <c r="D178" s="104" t="s">
        <v>631</v>
      </c>
      <c r="E178" s="105"/>
      <c r="F178" s="140" t="s">
        <v>580</v>
      </c>
      <c r="G178" s="218"/>
      <c r="H178" s="119"/>
      <c r="I178" s="106"/>
      <c r="J178" s="147"/>
      <c r="K178" s="119"/>
      <c r="L178" s="106"/>
      <c r="M178" s="147"/>
      <c r="R178" s="157"/>
    </row>
    <row r="179" spans="1:18" s="87" customFormat="1" ht="13.5" thickBot="1" x14ac:dyDescent="0.25">
      <c r="B179" s="103" t="s">
        <v>666</v>
      </c>
      <c r="C179" s="129"/>
      <c r="D179" s="104" t="s">
        <v>631</v>
      </c>
      <c r="E179" s="105"/>
      <c r="F179" s="140" t="s">
        <v>580</v>
      </c>
      <c r="G179" s="218"/>
      <c r="H179" s="119"/>
      <c r="I179" s="106"/>
      <c r="J179" s="147"/>
      <c r="K179" s="119"/>
      <c r="L179" s="106"/>
      <c r="M179" s="147"/>
      <c r="R179" s="157"/>
    </row>
    <row r="180" spans="1:18" s="173" customFormat="1" ht="13.5" thickBot="1" x14ac:dyDescent="0.25">
      <c r="A180" s="267" t="s">
        <v>383</v>
      </c>
      <c r="B180" s="168" t="s">
        <v>675</v>
      </c>
      <c r="C180" s="169"/>
      <c r="D180" s="170" t="s">
        <v>629</v>
      </c>
      <c r="E180" s="171"/>
      <c r="F180" s="172" t="s">
        <v>765</v>
      </c>
      <c r="H180" s="171"/>
      <c r="I180" s="195">
        <f>SUM(I181:I184)</f>
        <v>0</v>
      </c>
      <c r="J180" s="195">
        <f>SUM(J181:J184)</f>
        <v>0</v>
      </c>
      <c r="K180" s="171"/>
      <c r="L180" s="195">
        <f>SUM(L181:L184)</f>
        <v>0</v>
      </c>
      <c r="M180" s="195">
        <f>SUM(M181:M184)</f>
        <v>0</v>
      </c>
      <c r="N180" s="198" t="s">
        <v>764</v>
      </c>
      <c r="R180" s="174"/>
    </row>
    <row r="181" spans="1:18" s="101" customFormat="1" x14ac:dyDescent="0.2">
      <c r="B181" s="121" t="s">
        <v>676</v>
      </c>
      <c r="C181" s="126"/>
      <c r="D181" s="238" t="s">
        <v>661</v>
      </c>
      <c r="E181" s="239" t="s">
        <v>408</v>
      </c>
      <c r="F181" s="240" t="s">
        <v>937</v>
      </c>
      <c r="G181" s="252"/>
      <c r="H181" s="239"/>
      <c r="I181" s="242"/>
      <c r="J181" s="243"/>
      <c r="K181" s="239" t="s">
        <v>419</v>
      </c>
      <c r="L181" s="242"/>
      <c r="M181" s="243"/>
      <c r="R181" s="157"/>
    </row>
    <row r="182" spans="1:18" s="101" customFormat="1" x14ac:dyDescent="0.2">
      <c r="B182" s="257" t="s">
        <v>677</v>
      </c>
      <c r="C182" s="126"/>
      <c r="D182" s="238" t="s">
        <v>661</v>
      </c>
      <c r="E182" s="239" t="s">
        <v>408</v>
      </c>
      <c r="F182" s="240" t="s">
        <v>938</v>
      </c>
      <c r="G182" s="252"/>
      <c r="H182" s="239"/>
      <c r="I182" s="242"/>
      <c r="J182" s="243"/>
      <c r="K182" s="239" t="s">
        <v>419</v>
      </c>
      <c r="L182" s="242"/>
      <c r="M182" s="243"/>
      <c r="R182" s="157"/>
    </row>
    <row r="183" spans="1:18" s="101" customFormat="1" x14ac:dyDescent="0.2">
      <c r="B183" s="121" t="s">
        <v>678</v>
      </c>
      <c r="C183" s="126"/>
      <c r="D183" s="265" t="s">
        <v>629</v>
      </c>
      <c r="E183" s="258" t="s">
        <v>408</v>
      </c>
      <c r="F183" s="256" t="s">
        <v>939</v>
      </c>
      <c r="G183" s="220"/>
      <c r="H183" s="122"/>
      <c r="I183" s="115"/>
      <c r="J183" s="147"/>
      <c r="K183" s="122"/>
      <c r="L183" s="115"/>
      <c r="M183" s="147"/>
      <c r="N183" s="101" t="s">
        <v>940</v>
      </c>
      <c r="R183" s="157"/>
    </row>
    <row r="184" spans="1:18" s="70" customFormat="1" ht="13.5" thickBot="1" x14ac:dyDescent="0.25">
      <c r="B184" s="100" t="s">
        <v>941</v>
      </c>
      <c r="C184" s="124"/>
      <c r="D184" s="104" t="s">
        <v>631</v>
      </c>
      <c r="E184" s="105"/>
      <c r="F184" s="140" t="s">
        <v>580</v>
      </c>
      <c r="G184" s="218"/>
      <c r="H184" s="73"/>
      <c r="I184" s="74"/>
      <c r="J184" s="146"/>
      <c r="K184" s="73"/>
      <c r="L184" s="74"/>
      <c r="M184" s="146"/>
      <c r="R184" s="153"/>
    </row>
    <row r="185" spans="1:18" s="181" customFormat="1" ht="13.5" thickBot="1" x14ac:dyDescent="0.25">
      <c r="A185" s="175" t="s">
        <v>667</v>
      </c>
      <c r="B185" s="181" t="s">
        <v>679</v>
      </c>
      <c r="C185" s="177"/>
      <c r="D185" s="178" t="s">
        <v>629</v>
      </c>
      <c r="E185" s="179"/>
      <c r="F185" s="180" t="s">
        <v>402</v>
      </c>
      <c r="H185" s="179"/>
      <c r="I185" s="195">
        <f>SUM(I186:I188)</f>
        <v>0</v>
      </c>
      <c r="J185" s="195">
        <f>SUM(J186:J188)</f>
        <v>0</v>
      </c>
      <c r="K185" s="179"/>
      <c r="L185" s="195">
        <f>SUM(L186:L188)</f>
        <v>0</v>
      </c>
      <c r="M185" s="195">
        <f>SUM(M186:M188)</f>
        <v>0</v>
      </c>
      <c r="N185" s="181" t="s">
        <v>403</v>
      </c>
      <c r="R185" s="182"/>
    </row>
    <row r="186" spans="1:18" s="87" customFormat="1" x14ac:dyDescent="0.2">
      <c r="B186" s="87" t="s">
        <v>680</v>
      </c>
      <c r="C186" s="129"/>
      <c r="D186" s="104" t="s">
        <v>631</v>
      </c>
      <c r="E186" s="105"/>
      <c r="F186" s="140" t="s">
        <v>580</v>
      </c>
      <c r="G186" s="218"/>
      <c r="H186" s="119"/>
      <c r="I186" s="106"/>
      <c r="J186" s="147"/>
      <c r="K186" s="119"/>
      <c r="L186" s="106"/>
      <c r="M186" s="147"/>
      <c r="R186" s="157"/>
    </row>
    <row r="187" spans="1:18" s="87" customFormat="1" x14ac:dyDescent="0.2">
      <c r="B187" s="87" t="s">
        <v>681</v>
      </c>
      <c r="C187" s="129"/>
      <c r="D187" s="104" t="s">
        <v>631</v>
      </c>
      <c r="E187" s="105"/>
      <c r="F187" s="140" t="s">
        <v>580</v>
      </c>
      <c r="G187" s="218"/>
      <c r="H187" s="119"/>
      <c r="I187" s="106"/>
      <c r="J187" s="147"/>
      <c r="K187" s="119"/>
      <c r="L187" s="106"/>
      <c r="M187" s="147"/>
      <c r="R187" s="157"/>
    </row>
    <row r="188" spans="1:18" s="87" customFormat="1" ht="13.5" thickBot="1" x14ac:dyDescent="0.25">
      <c r="B188" s="87" t="s">
        <v>682</v>
      </c>
      <c r="C188" s="129"/>
      <c r="D188" s="104" t="s">
        <v>631</v>
      </c>
      <c r="E188" s="105"/>
      <c r="F188" s="140" t="s">
        <v>580</v>
      </c>
      <c r="G188" s="218"/>
      <c r="H188" s="119"/>
      <c r="I188" s="106"/>
      <c r="J188" s="147"/>
      <c r="K188" s="119"/>
      <c r="L188" s="106"/>
      <c r="M188" s="147"/>
      <c r="R188" s="157"/>
    </row>
    <row r="189" spans="1:18" s="181" customFormat="1" ht="13.5" thickBot="1" x14ac:dyDescent="0.25">
      <c r="A189" s="268" t="s">
        <v>667</v>
      </c>
      <c r="B189" s="181" t="s">
        <v>683</v>
      </c>
      <c r="C189" s="177"/>
      <c r="D189" s="178" t="s">
        <v>629</v>
      </c>
      <c r="E189" s="179"/>
      <c r="F189" s="197" t="s">
        <v>1039</v>
      </c>
      <c r="G189" s="219"/>
      <c r="H189" s="179"/>
      <c r="I189" s="195">
        <f>SUM(I190:I196)</f>
        <v>6</v>
      </c>
      <c r="J189" s="195">
        <f>SUM(J190:J196)</f>
        <v>0</v>
      </c>
      <c r="K189" s="179"/>
      <c r="L189" s="195">
        <f>SUM(L190:L196)</f>
        <v>10</v>
      </c>
      <c r="M189" s="195">
        <f>SUM(M190:M196)</f>
        <v>0</v>
      </c>
      <c r="N189" s="181" t="s">
        <v>1040</v>
      </c>
      <c r="R189" s="182"/>
    </row>
    <row r="190" spans="1:18" s="87" customFormat="1" x14ac:dyDescent="0.2">
      <c r="B190" s="87" t="s">
        <v>684</v>
      </c>
      <c r="C190" s="129">
        <v>41638</v>
      </c>
      <c r="D190" s="238" t="s">
        <v>661</v>
      </c>
      <c r="E190" s="239" t="s">
        <v>410</v>
      </c>
      <c r="F190" s="240" t="s">
        <v>306</v>
      </c>
      <c r="G190" s="241"/>
      <c r="H190" s="251" t="s">
        <v>411</v>
      </c>
      <c r="I190" s="260"/>
      <c r="J190" s="243"/>
      <c r="K190" s="251"/>
      <c r="L190" s="260"/>
      <c r="M190" s="243"/>
      <c r="P190" s="87" t="s">
        <v>308</v>
      </c>
      <c r="Q190" s="214">
        <v>41639</v>
      </c>
      <c r="R190" s="157"/>
    </row>
    <row r="191" spans="1:18" s="87" customFormat="1" x14ac:dyDescent="0.2">
      <c r="B191" s="87" t="s">
        <v>685</v>
      </c>
      <c r="C191" s="129">
        <v>41638</v>
      </c>
      <c r="D191" s="238" t="s">
        <v>661</v>
      </c>
      <c r="E191" s="239" t="s">
        <v>410</v>
      </c>
      <c r="F191" s="240" t="s">
        <v>305</v>
      </c>
      <c r="G191" s="241"/>
      <c r="H191" s="251" t="s">
        <v>415</v>
      </c>
      <c r="I191" s="260"/>
      <c r="J191" s="147"/>
      <c r="K191" s="119"/>
      <c r="L191" s="106"/>
      <c r="M191" s="147"/>
      <c r="P191" s="87" t="s">
        <v>309</v>
      </c>
      <c r="Q191" s="214">
        <v>41639</v>
      </c>
      <c r="R191" s="157"/>
    </row>
    <row r="192" spans="1:18" s="87" customFormat="1" x14ac:dyDescent="0.2">
      <c r="B192" s="87" t="s">
        <v>686</v>
      </c>
      <c r="C192" s="129">
        <v>41638</v>
      </c>
      <c r="D192" s="114" t="s">
        <v>659</v>
      </c>
      <c r="E192" s="122" t="s">
        <v>408</v>
      </c>
      <c r="F192" s="142" t="s">
        <v>246</v>
      </c>
      <c r="H192" s="119"/>
      <c r="I192" s="106"/>
      <c r="J192" s="147"/>
      <c r="K192" s="119" t="s">
        <v>408</v>
      </c>
      <c r="L192" s="106">
        <v>10</v>
      </c>
      <c r="M192" s="147"/>
      <c r="R192" s="157"/>
    </row>
    <row r="193" spans="1:18" s="87" customFormat="1" x14ac:dyDescent="0.2">
      <c r="B193" s="87" t="s">
        <v>307</v>
      </c>
      <c r="C193" s="129">
        <v>41653</v>
      </c>
      <c r="D193" s="295" t="s">
        <v>659</v>
      </c>
      <c r="E193" s="122" t="s">
        <v>408</v>
      </c>
      <c r="F193" s="142" t="s">
        <v>942</v>
      </c>
      <c r="H193" s="119" t="s">
        <v>408</v>
      </c>
      <c r="I193" s="106">
        <v>4</v>
      </c>
      <c r="J193" s="147"/>
      <c r="K193" s="119"/>
      <c r="L193" s="106"/>
      <c r="M193" s="147"/>
      <c r="R193" s="157"/>
    </row>
    <row r="194" spans="1:18" s="87" customFormat="1" x14ac:dyDescent="0.2">
      <c r="B194" s="87" t="s">
        <v>943</v>
      </c>
      <c r="C194" s="129"/>
      <c r="D194" s="265" t="s">
        <v>629</v>
      </c>
      <c r="E194" s="122"/>
      <c r="F194" s="142" t="s">
        <v>668</v>
      </c>
      <c r="H194" s="119"/>
      <c r="I194" s="106"/>
      <c r="J194" s="147"/>
      <c r="K194" s="119"/>
      <c r="L194" s="106"/>
      <c r="M194" s="147"/>
      <c r="N194" s="87" t="s">
        <v>1038</v>
      </c>
      <c r="R194" s="157"/>
    </row>
    <row r="195" spans="1:18" s="87" customFormat="1" x14ac:dyDescent="0.2">
      <c r="C195" s="129"/>
      <c r="D195" s="295" t="s">
        <v>659</v>
      </c>
      <c r="E195" s="122" t="s">
        <v>408</v>
      </c>
      <c r="F195" s="142" t="s">
        <v>790</v>
      </c>
      <c r="H195" s="119" t="s">
        <v>408</v>
      </c>
      <c r="I195" s="106">
        <v>2</v>
      </c>
      <c r="J195" s="147"/>
      <c r="K195" s="119"/>
      <c r="L195" s="106"/>
      <c r="M195" s="147"/>
      <c r="R195" s="157"/>
    </row>
    <row r="196" spans="1:18" s="87" customFormat="1" ht="13.5" thickBot="1" x14ac:dyDescent="0.25">
      <c r="B196" s="87" t="s">
        <v>944</v>
      </c>
      <c r="C196" s="129"/>
      <c r="D196" s="104" t="s">
        <v>631</v>
      </c>
      <c r="E196" s="105"/>
      <c r="F196" s="140" t="s">
        <v>580</v>
      </c>
      <c r="G196" s="218"/>
      <c r="H196" s="119"/>
      <c r="I196" s="106"/>
      <c r="J196" s="147"/>
      <c r="K196" s="119"/>
      <c r="L196" s="106"/>
      <c r="M196" s="147"/>
      <c r="R196" s="157"/>
    </row>
    <row r="197" spans="1:18" s="181" customFormat="1" ht="13.5" thickBot="1" x14ac:dyDescent="0.25">
      <c r="A197" s="268" t="s">
        <v>667</v>
      </c>
      <c r="B197" s="181" t="s">
        <v>690</v>
      </c>
      <c r="C197" s="177"/>
      <c r="D197" s="178" t="s">
        <v>662</v>
      </c>
      <c r="E197" s="179"/>
      <c r="F197" s="197" t="s">
        <v>669</v>
      </c>
      <c r="G197" s="219"/>
      <c r="H197" s="179"/>
      <c r="I197" s="195">
        <f>SUM(I198:I200)</f>
        <v>0</v>
      </c>
      <c r="J197" s="195">
        <f>SUM(J198:J200)</f>
        <v>0</v>
      </c>
      <c r="K197" s="179"/>
      <c r="L197" s="195">
        <f>SUM(L198:L200)</f>
        <v>0</v>
      </c>
      <c r="M197" s="195">
        <f>SUM(M198:M200)</f>
        <v>0</v>
      </c>
      <c r="N197" s="181" t="s">
        <v>1041</v>
      </c>
      <c r="R197" s="182"/>
    </row>
    <row r="198" spans="1:18" s="87" customFormat="1" x14ac:dyDescent="0.2">
      <c r="B198" s="87" t="s">
        <v>687</v>
      </c>
      <c r="C198" s="129"/>
      <c r="D198" s="104" t="s">
        <v>631</v>
      </c>
      <c r="E198" s="105"/>
      <c r="F198" s="140" t="s">
        <v>580</v>
      </c>
      <c r="G198" s="218"/>
      <c r="H198" s="119"/>
      <c r="I198" s="106"/>
      <c r="J198" s="147"/>
      <c r="K198" s="119"/>
      <c r="L198" s="106"/>
      <c r="M198" s="147"/>
      <c r="N198" s="87" t="s">
        <v>945</v>
      </c>
      <c r="R198" s="157"/>
    </row>
    <row r="199" spans="1:18" s="87" customFormat="1" x14ac:dyDescent="0.2">
      <c r="B199" s="87" t="s">
        <v>688</v>
      </c>
      <c r="C199" s="129"/>
      <c r="D199" s="104" t="s">
        <v>631</v>
      </c>
      <c r="E199" s="105"/>
      <c r="F199" s="140" t="s">
        <v>580</v>
      </c>
      <c r="G199" s="218"/>
      <c r="H199" s="119"/>
      <c r="I199" s="106"/>
      <c r="J199" s="147"/>
      <c r="K199" s="119"/>
      <c r="L199" s="106"/>
      <c r="M199" s="147"/>
      <c r="R199" s="157"/>
    </row>
    <row r="200" spans="1:18" s="87" customFormat="1" ht="13.5" thickBot="1" x14ac:dyDescent="0.25">
      <c r="B200" s="87" t="s">
        <v>689</v>
      </c>
      <c r="C200" s="129"/>
      <c r="D200" s="104" t="s">
        <v>631</v>
      </c>
      <c r="E200" s="105"/>
      <c r="F200" s="140" t="s">
        <v>580</v>
      </c>
      <c r="G200" s="218"/>
      <c r="H200" s="119"/>
      <c r="I200" s="106"/>
      <c r="J200" s="147"/>
      <c r="K200" s="119"/>
      <c r="L200" s="106"/>
      <c r="M200" s="147"/>
      <c r="R200" s="157"/>
    </row>
    <row r="201" spans="1:18" s="269" customFormat="1" ht="13.5" thickBot="1" x14ac:dyDescent="0.25">
      <c r="A201" s="268" t="s">
        <v>667</v>
      </c>
      <c r="B201" s="269" t="s">
        <v>691</v>
      </c>
      <c r="C201" s="270"/>
      <c r="D201" s="271" t="s">
        <v>629</v>
      </c>
      <c r="E201" s="272"/>
      <c r="F201" s="273" t="s">
        <v>670</v>
      </c>
      <c r="G201" s="274"/>
      <c r="H201" s="272"/>
      <c r="I201" s="275">
        <f>SUM(I202:I205)</f>
        <v>0</v>
      </c>
      <c r="J201" s="275">
        <f>SUM(J202:J205)</f>
        <v>0</v>
      </c>
      <c r="K201" s="272"/>
      <c r="L201" s="275">
        <f>SUM(L202:L205)</f>
        <v>0</v>
      </c>
      <c r="M201" s="275">
        <f>SUM(M202:M205)</f>
        <v>0</v>
      </c>
      <c r="N201" s="269" t="s">
        <v>1042</v>
      </c>
      <c r="R201" s="276"/>
    </row>
    <row r="202" spans="1:18" s="87" customFormat="1" x14ac:dyDescent="0.2">
      <c r="B202" s="87" t="s">
        <v>692</v>
      </c>
      <c r="C202" s="129"/>
      <c r="D202" s="265" t="s">
        <v>629</v>
      </c>
      <c r="E202" s="122"/>
      <c r="F202" s="142" t="s">
        <v>216</v>
      </c>
      <c r="G202" s="220"/>
      <c r="H202" s="119"/>
      <c r="I202" s="106"/>
      <c r="J202" s="147"/>
      <c r="K202" s="119"/>
      <c r="L202" s="106"/>
      <c r="M202" s="147"/>
      <c r="N202" s="87" t="s">
        <v>217</v>
      </c>
      <c r="R202" s="157"/>
    </row>
    <row r="203" spans="1:18" s="87" customFormat="1" x14ac:dyDescent="0.2">
      <c r="B203" s="87" t="s">
        <v>693</v>
      </c>
      <c r="C203" s="129"/>
      <c r="D203" s="265" t="s">
        <v>629</v>
      </c>
      <c r="E203" s="122"/>
      <c r="F203" s="142" t="s">
        <v>218</v>
      </c>
      <c r="G203" s="220"/>
      <c r="H203" s="119"/>
      <c r="I203" s="106"/>
      <c r="J203" s="147"/>
      <c r="K203" s="119"/>
      <c r="L203" s="106"/>
      <c r="M203" s="147"/>
      <c r="N203" s="87" t="s">
        <v>219</v>
      </c>
      <c r="R203" s="157"/>
    </row>
    <row r="204" spans="1:18" s="87" customFormat="1" x14ac:dyDescent="0.2">
      <c r="B204" s="87" t="s">
        <v>694</v>
      </c>
      <c r="C204" s="129"/>
      <c r="D204" s="265" t="s">
        <v>629</v>
      </c>
      <c r="E204" s="122"/>
      <c r="F204" s="142" t="s">
        <v>220</v>
      </c>
      <c r="G204" s="220"/>
      <c r="H204" s="119"/>
      <c r="I204" s="106"/>
      <c r="J204" s="147"/>
      <c r="K204" s="119"/>
      <c r="L204" s="106"/>
      <c r="M204" s="147"/>
      <c r="N204" s="87" t="s">
        <v>221</v>
      </c>
      <c r="R204" s="157"/>
    </row>
    <row r="205" spans="1:18" s="87" customFormat="1" ht="13.5" thickBot="1" x14ac:dyDescent="0.25">
      <c r="B205" s="87" t="s">
        <v>222</v>
      </c>
      <c r="C205" s="129"/>
      <c r="D205" s="104" t="s">
        <v>631</v>
      </c>
      <c r="E205" s="105"/>
      <c r="F205" s="140" t="s">
        <v>580</v>
      </c>
      <c r="G205" s="218"/>
      <c r="H205" s="119"/>
      <c r="I205" s="106"/>
      <c r="J205" s="147"/>
      <c r="K205" s="119"/>
      <c r="L205" s="106"/>
      <c r="M205" s="147"/>
      <c r="R205" s="157"/>
    </row>
    <row r="206" spans="1:18" s="181" customFormat="1" ht="13.5" thickBot="1" x14ac:dyDescent="0.25">
      <c r="A206" s="175" t="s">
        <v>570</v>
      </c>
      <c r="B206" s="181" t="s">
        <v>695</v>
      </c>
      <c r="C206" s="177"/>
      <c r="D206" s="178" t="s">
        <v>659</v>
      </c>
      <c r="E206" s="179" t="s">
        <v>410</v>
      </c>
      <c r="F206" s="180" t="s">
        <v>822</v>
      </c>
      <c r="H206" s="179"/>
      <c r="I206" s="195">
        <f>SUM(I207:I220)</f>
        <v>105</v>
      </c>
      <c r="J206" s="195">
        <f>SUM(J207:J220)</f>
        <v>0</v>
      </c>
      <c r="K206" s="179"/>
      <c r="L206" s="195">
        <f>SUM(L207:L220)</f>
        <v>4</v>
      </c>
      <c r="M206" s="195">
        <f>SUM(M207:M220)</f>
        <v>0</v>
      </c>
      <c r="R206" s="182"/>
    </row>
    <row r="207" spans="1:18" s="111" customFormat="1" x14ac:dyDescent="0.2">
      <c r="B207" s="110" t="s">
        <v>696</v>
      </c>
      <c r="C207" s="130"/>
      <c r="D207" s="82">
        <v>1</v>
      </c>
      <c r="E207" s="112" t="s">
        <v>410</v>
      </c>
      <c r="F207" s="139" t="s">
        <v>770</v>
      </c>
      <c r="H207" s="112" t="s">
        <v>410</v>
      </c>
      <c r="I207" s="106">
        <v>8</v>
      </c>
      <c r="J207" s="146"/>
      <c r="K207" s="112"/>
      <c r="L207" s="83"/>
      <c r="M207" s="146"/>
      <c r="N207" s="111" t="s">
        <v>771</v>
      </c>
      <c r="R207" s="153"/>
    </row>
    <row r="208" spans="1:18" s="111" customFormat="1" x14ac:dyDescent="0.2">
      <c r="B208" s="110" t="s">
        <v>697</v>
      </c>
      <c r="C208" s="130"/>
      <c r="D208" s="82" t="s">
        <v>660</v>
      </c>
      <c r="E208" s="112" t="s">
        <v>410</v>
      </c>
      <c r="F208" s="139" t="s">
        <v>705</v>
      </c>
      <c r="H208" s="112" t="s">
        <v>916</v>
      </c>
      <c r="I208" s="83">
        <v>24</v>
      </c>
      <c r="J208" s="146"/>
      <c r="K208" s="112"/>
      <c r="L208" s="83"/>
      <c r="M208" s="146"/>
      <c r="N208" s="111" t="s">
        <v>223</v>
      </c>
      <c r="R208" s="153"/>
    </row>
    <row r="209" spans="1:18" s="111" customFormat="1" x14ac:dyDescent="0.2">
      <c r="B209" s="110" t="s">
        <v>698</v>
      </c>
      <c r="C209" s="130"/>
      <c r="D209" s="82">
        <v>1</v>
      </c>
      <c r="E209" s="112" t="s">
        <v>410</v>
      </c>
      <c r="F209" s="139" t="s">
        <v>706</v>
      </c>
      <c r="H209" s="112" t="s">
        <v>410</v>
      </c>
      <c r="I209" s="83">
        <v>4</v>
      </c>
      <c r="J209" s="146"/>
      <c r="K209" s="112"/>
      <c r="L209" s="83"/>
      <c r="M209" s="146"/>
      <c r="N209" s="111" t="s">
        <v>946</v>
      </c>
      <c r="R209" s="153"/>
    </row>
    <row r="210" spans="1:18" s="111" customFormat="1" x14ac:dyDescent="0.2">
      <c r="B210" s="110" t="s">
        <v>699</v>
      </c>
      <c r="C210" s="130"/>
      <c r="D210" s="82" t="s">
        <v>659</v>
      </c>
      <c r="E210" s="112" t="s">
        <v>410</v>
      </c>
      <c r="F210" s="139" t="s">
        <v>707</v>
      </c>
      <c r="H210" s="112" t="s">
        <v>410</v>
      </c>
      <c r="I210" s="83">
        <v>16</v>
      </c>
      <c r="J210" s="146"/>
      <c r="K210" s="112"/>
      <c r="L210" s="83"/>
      <c r="M210" s="146"/>
      <c r="N210" s="111" t="s">
        <v>947</v>
      </c>
      <c r="R210" s="153"/>
    </row>
    <row r="211" spans="1:18" s="111" customFormat="1" x14ac:dyDescent="0.2">
      <c r="B211" s="110" t="s">
        <v>700</v>
      </c>
      <c r="C211" s="130"/>
      <c r="D211" s="82">
        <v>1</v>
      </c>
      <c r="E211" s="112" t="s">
        <v>410</v>
      </c>
      <c r="F211" s="139" t="s">
        <v>162</v>
      </c>
      <c r="H211" s="112" t="s">
        <v>410</v>
      </c>
      <c r="I211" s="83">
        <v>16</v>
      </c>
      <c r="J211" s="146"/>
      <c r="K211" s="112"/>
      <c r="L211" s="83"/>
      <c r="M211" s="146"/>
      <c r="N211" s="111" t="s">
        <v>714</v>
      </c>
      <c r="R211" s="153"/>
    </row>
    <row r="212" spans="1:18" s="111" customFormat="1" x14ac:dyDescent="0.2">
      <c r="B212" s="110" t="s">
        <v>701</v>
      </c>
      <c r="C212" s="130"/>
      <c r="D212" s="82">
        <v>1</v>
      </c>
      <c r="E212" s="112" t="s">
        <v>410</v>
      </c>
      <c r="F212" s="139" t="s">
        <v>710</v>
      </c>
      <c r="H212" s="112" t="s">
        <v>410</v>
      </c>
      <c r="I212" s="83">
        <v>2</v>
      </c>
      <c r="J212" s="146"/>
      <c r="K212" s="112"/>
      <c r="L212" s="83"/>
      <c r="M212" s="146"/>
      <c r="N212" s="111" t="s">
        <v>709</v>
      </c>
      <c r="R212" s="153"/>
    </row>
    <row r="213" spans="1:18" s="111" customFormat="1" x14ac:dyDescent="0.2">
      <c r="B213" s="110" t="s">
        <v>702</v>
      </c>
      <c r="C213" s="130"/>
      <c r="D213" s="82">
        <v>1</v>
      </c>
      <c r="E213" s="112" t="s">
        <v>410</v>
      </c>
      <c r="F213" s="139" t="s">
        <v>712</v>
      </c>
      <c r="H213" s="112" t="s">
        <v>410</v>
      </c>
      <c r="I213" s="83">
        <v>4</v>
      </c>
      <c r="J213" s="146"/>
      <c r="K213" s="112"/>
      <c r="L213" s="83"/>
      <c r="M213" s="146"/>
      <c r="N213" s="111" t="s">
        <v>711</v>
      </c>
      <c r="R213" s="153"/>
    </row>
    <row r="214" spans="1:18" s="111" customFormat="1" x14ac:dyDescent="0.2">
      <c r="B214" s="110" t="s">
        <v>703</v>
      </c>
      <c r="C214" s="130"/>
      <c r="D214" s="82" t="s">
        <v>659</v>
      </c>
      <c r="E214" s="112" t="s">
        <v>410</v>
      </c>
      <c r="F214" s="139" t="s">
        <v>713</v>
      </c>
      <c r="H214" s="112" t="s">
        <v>410</v>
      </c>
      <c r="I214" s="83">
        <v>3</v>
      </c>
      <c r="J214" s="146"/>
      <c r="K214" s="112"/>
      <c r="L214" s="83"/>
      <c r="M214" s="146"/>
      <c r="N214" s="111" t="s">
        <v>898</v>
      </c>
      <c r="R214" s="153"/>
    </row>
    <row r="215" spans="1:18" s="101" customFormat="1" x14ac:dyDescent="0.2">
      <c r="A215" s="111"/>
      <c r="B215" s="110" t="s">
        <v>704</v>
      </c>
      <c r="C215" s="126"/>
      <c r="D215" s="114" t="s">
        <v>659</v>
      </c>
      <c r="E215" s="112" t="s">
        <v>410</v>
      </c>
      <c r="F215" s="142" t="s">
        <v>826</v>
      </c>
      <c r="G215" s="87"/>
      <c r="H215" s="112" t="s">
        <v>410</v>
      </c>
      <c r="I215" s="115">
        <v>8</v>
      </c>
      <c r="J215" s="147"/>
      <c r="K215" s="122"/>
      <c r="L215" s="115"/>
      <c r="M215" s="147"/>
      <c r="N215" s="101" t="s">
        <v>825</v>
      </c>
      <c r="R215" s="157"/>
    </row>
    <row r="216" spans="1:18" s="75" customFormat="1" x14ac:dyDescent="0.2">
      <c r="A216" s="111"/>
      <c r="B216" s="110" t="s">
        <v>836</v>
      </c>
      <c r="C216" s="131"/>
      <c r="D216" s="68" t="s">
        <v>659</v>
      </c>
      <c r="E216" s="112" t="s">
        <v>159</v>
      </c>
      <c r="F216" s="143" t="s">
        <v>828</v>
      </c>
      <c r="G216" s="160"/>
      <c r="H216" s="112" t="s">
        <v>159</v>
      </c>
      <c r="I216" s="69">
        <v>2</v>
      </c>
      <c r="J216" s="150"/>
      <c r="K216" s="76"/>
      <c r="L216" s="69"/>
      <c r="M216" s="150"/>
      <c r="N216" s="75" t="s">
        <v>827</v>
      </c>
      <c r="R216" s="158"/>
    </row>
    <row r="217" spans="1:18" s="75" customFormat="1" x14ac:dyDescent="0.2">
      <c r="A217" s="87"/>
      <c r="B217" s="103" t="s">
        <v>837</v>
      </c>
      <c r="C217" s="131">
        <v>41648</v>
      </c>
      <c r="D217" s="114" t="s">
        <v>659</v>
      </c>
      <c r="E217" s="122" t="s">
        <v>408</v>
      </c>
      <c r="F217" s="142" t="s">
        <v>224</v>
      </c>
      <c r="G217" s="220"/>
      <c r="H217" s="76"/>
      <c r="I217" s="69"/>
      <c r="J217" s="150"/>
      <c r="K217" s="76" t="s">
        <v>408</v>
      </c>
      <c r="L217" s="69">
        <v>4</v>
      </c>
      <c r="M217" s="150"/>
      <c r="N217" s="75" t="s">
        <v>225</v>
      </c>
      <c r="R217" s="158"/>
    </row>
    <row r="218" spans="1:18" s="75" customFormat="1" x14ac:dyDescent="0.2">
      <c r="A218" s="87"/>
      <c r="B218" s="103" t="s">
        <v>838</v>
      </c>
      <c r="C218" s="131">
        <v>41648</v>
      </c>
      <c r="D218" s="114" t="s">
        <v>659</v>
      </c>
      <c r="E218" s="122" t="s">
        <v>410</v>
      </c>
      <c r="F218" s="142" t="s">
        <v>226</v>
      </c>
      <c r="G218" s="220"/>
      <c r="H218" s="76" t="s">
        <v>410</v>
      </c>
      <c r="I218" s="69">
        <v>16</v>
      </c>
      <c r="J218" s="150"/>
      <c r="K218" s="76"/>
      <c r="L218" s="69"/>
      <c r="M218" s="150"/>
      <c r="N218" s="75" t="s">
        <v>227</v>
      </c>
      <c r="R218" s="158"/>
    </row>
    <row r="219" spans="1:18" s="75" customFormat="1" x14ac:dyDescent="0.2">
      <c r="A219" s="87"/>
      <c r="B219" s="110" t="s">
        <v>839</v>
      </c>
      <c r="C219" s="131"/>
      <c r="D219" s="114" t="s">
        <v>659</v>
      </c>
      <c r="E219" s="122" t="s">
        <v>410</v>
      </c>
      <c r="F219" s="142" t="s">
        <v>1073</v>
      </c>
      <c r="G219" s="220"/>
      <c r="H219" s="76" t="s">
        <v>410</v>
      </c>
      <c r="I219" s="69">
        <v>2</v>
      </c>
      <c r="J219" s="150"/>
      <c r="K219" s="76"/>
      <c r="L219" s="69"/>
      <c r="M219" s="150"/>
      <c r="N219" s="75" t="s">
        <v>1075</v>
      </c>
      <c r="R219" s="158"/>
    </row>
    <row r="220" spans="1:18" s="75" customFormat="1" ht="13.5" thickBot="1" x14ac:dyDescent="0.25">
      <c r="A220" s="111"/>
      <c r="B220" s="103" t="s">
        <v>1074</v>
      </c>
      <c r="C220" s="131"/>
      <c r="D220" s="104" t="s">
        <v>631</v>
      </c>
      <c r="E220" s="105"/>
      <c r="F220" s="140" t="s">
        <v>580</v>
      </c>
      <c r="G220" s="218"/>
      <c r="H220" s="76"/>
      <c r="I220" s="69"/>
      <c r="J220" s="150"/>
      <c r="K220" s="76"/>
      <c r="L220" s="69"/>
      <c r="M220" s="150"/>
      <c r="N220" s="84"/>
      <c r="R220" s="158"/>
    </row>
    <row r="221" spans="1:18" s="173" customFormat="1" ht="13.5" thickBot="1" x14ac:dyDescent="0.25">
      <c r="A221" s="267" t="s">
        <v>383</v>
      </c>
      <c r="B221" s="168" t="s">
        <v>708</v>
      </c>
      <c r="C221" s="169"/>
      <c r="D221" s="170" t="s">
        <v>659</v>
      </c>
      <c r="E221" s="171"/>
      <c r="F221" s="172" t="s">
        <v>427</v>
      </c>
      <c r="H221" s="171"/>
      <c r="I221" s="195">
        <f>SUM(I222:I224)</f>
        <v>0</v>
      </c>
      <c r="J221" s="195">
        <f>SUM(J222:J224)</f>
        <v>0</v>
      </c>
      <c r="K221" s="171"/>
      <c r="L221" s="195">
        <f>SUM(L222:L224)</f>
        <v>0</v>
      </c>
      <c r="M221" s="195">
        <f>SUM(M222:M224)</f>
        <v>0</v>
      </c>
      <c r="N221" s="173" t="s">
        <v>122</v>
      </c>
      <c r="R221" s="174"/>
    </row>
    <row r="222" spans="1:18" s="111" customFormat="1" x14ac:dyDescent="0.2">
      <c r="B222" s="110" t="s">
        <v>840</v>
      </c>
      <c r="C222" s="130"/>
      <c r="D222" s="104" t="s">
        <v>631</v>
      </c>
      <c r="E222" s="105"/>
      <c r="F222" s="140" t="s">
        <v>580</v>
      </c>
      <c r="G222" s="218"/>
      <c r="H222" s="112"/>
      <c r="I222" s="83"/>
      <c r="J222" s="146"/>
      <c r="K222" s="112"/>
      <c r="L222" s="83"/>
      <c r="M222" s="146"/>
      <c r="R222" s="153"/>
    </row>
    <row r="223" spans="1:18" s="111" customFormat="1" x14ac:dyDescent="0.2">
      <c r="B223" s="110" t="s">
        <v>841</v>
      </c>
      <c r="C223" s="130"/>
      <c r="D223" s="104" t="s">
        <v>631</v>
      </c>
      <c r="E223" s="105"/>
      <c r="F223" s="140" t="s">
        <v>580</v>
      </c>
      <c r="G223" s="218"/>
      <c r="H223" s="112"/>
      <c r="I223" s="83"/>
      <c r="J223" s="146"/>
      <c r="K223" s="112"/>
      <c r="L223" s="83"/>
      <c r="M223" s="146"/>
      <c r="R223" s="153"/>
    </row>
    <row r="224" spans="1:18" s="70" customFormat="1" ht="13.5" thickBot="1" x14ac:dyDescent="0.25">
      <c r="A224" s="99"/>
      <c r="B224" s="71" t="s">
        <v>842</v>
      </c>
      <c r="C224" s="124"/>
      <c r="D224" s="104" t="s">
        <v>631</v>
      </c>
      <c r="E224" s="105"/>
      <c r="F224" s="140" t="s">
        <v>580</v>
      </c>
      <c r="G224" s="218"/>
      <c r="H224" s="73"/>
      <c r="I224" s="74"/>
      <c r="J224" s="146"/>
      <c r="K224" s="73"/>
      <c r="L224" s="74"/>
      <c r="M224" s="146"/>
      <c r="R224" s="153"/>
    </row>
    <row r="225" spans="1:18" s="173" customFormat="1" ht="13.5" thickBot="1" x14ac:dyDescent="0.25">
      <c r="A225" s="167" t="s">
        <v>383</v>
      </c>
      <c r="B225" s="168" t="s">
        <v>717</v>
      </c>
      <c r="C225" s="169"/>
      <c r="D225" s="170" t="s">
        <v>659</v>
      </c>
      <c r="E225" s="171"/>
      <c r="F225" s="172" t="s">
        <v>950</v>
      </c>
      <c r="H225" s="171"/>
      <c r="I225" s="195">
        <f>SUM(I226:I228)</f>
        <v>0</v>
      </c>
      <c r="J225" s="195">
        <f>SUM(J226:J228)</f>
        <v>0</v>
      </c>
      <c r="K225" s="171"/>
      <c r="L225" s="195">
        <f>SUM(L226:L228)</f>
        <v>25</v>
      </c>
      <c r="M225" s="195">
        <f>SUM(M226:M228)</f>
        <v>0</v>
      </c>
      <c r="N225" s="173" t="s">
        <v>123</v>
      </c>
      <c r="R225" s="174"/>
    </row>
    <row r="226" spans="1:18" s="111" customFormat="1" x14ac:dyDescent="0.2">
      <c r="B226" s="110" t="s">
        <v>718</v>
      </c>
      <c r="C226" s="130"/>
      <c r="D226" s="82" t="s">
        <v>659</v>
      </c>
      <c r="E226" s="112" t="s">
        <v>408</v>
      </c>
      <c r="F226" s="139" t="s">
        <v>951</v>
      </c>
      <c r="H226" s="112"/>
      <c r="I226" s="83"/>
      <c r="J226" s="146"/>
      <c r="K226" s="112" t="s">
        <v>408</v>
      </c>
      <c r="L226" s="83">
        <v>1</v>
      </c>
      <c r="M226" s="146"/>
      <c r="N226" s="85" t="s">
        <v>405</v>
      </c>
      <c r="R226" s="153"/>
    </row>
    <row r="227" spans="1:18" s="111" customFormat="1" x14ac:dyDescent="0.2">
      <c r="B227" s="103" t="s">
        <v>843</v>
      </c>
      <c r="C227" s="129"/>
      <c r="D227" s="114" t="s">
        <v>659</v>
      </c>
      <c r="E227" s="122" t="s">
        <v>408</v>
      </c>
      <c r="F227" s="142" t="s">
        <v>952</v>
      </c>
      <c r="G227" s="87"/>
      <c r="H227" s="119"/>
      <c r="I227" s="106"/>
      <c r="J227" s="147"/>
      <c r="K227" s="119" t="s">
        <v>408</v>
      </c>
      <c r="L227" s="106">
        <v>24</v>
      </c>
      <c r="M227" s="147"/>
      <c r="N227" s="111" t="s">
        <v>953</v>
      </c>
      <c r="R227" s="153"/>
    </row>
    <row r="228" spans="1:18" s="70" customFormat="1" ht="13.5" thickBot="1" x14ac:dyDescent="0.25">
      <c r="A228" s="99"/>
      <c r="B228" s="110" t="s">
        <v>844</v>
      </c>
      <c r="C228" s="124"/>
      <c r="D228" s="104" t="s">
        <v>631</v>
      </c>
      <c r="E228" s="105"/>
      <c r="F228" s="140" t="s">
        <v>580</v>
      </c>
      <c r="G228" s="218"/>
      <c r="H228" s="73"/>
      <c r="I228" s="74"/>
      <c r="J228" s="146"/>
      <c r="K228" s="73"/>
      <c r="L228" s="74"/>
      <c r="M228" s="146"/>
      <c r="R228" s="153"/>
    </row>
    <row r="229" spans="1:18" s="173" customFormat="1" ht="13.5" thickBot="1" x14ac:dyDescent="0.25">
      <c r="A229" s="267" t="s">
        <v>383</v>
      </c>
      <c r="B229" s="168" t="s">
        <v>720</v>
      </c>
      <c r="C229" s="169"/>
      <c r="D229" s="170" t="s">
        <v>629</v>
      </c>
      <c r="E229" s="171"/>
      <c r="F229" s="172" t="s">
        <v>719</v>
      </c>
      <c r="H229" s="171"/>
      <c r="I229" s="195">
        <f>SUM(I230:I233)</f>
        <v>0</v>
      </c>
      <c r="J229" s="195">
        <f>SUM(J230:J233)</f>
        <v>0</v>
      </c>
      <c r="K229" s="171"/>
      <c r="L229" s="195">
        <f>SUM(L230:L233)</f>
        <v>0</v>
      </c>
      <c r="M229" s="195">
        <f>SUM(M230:M233)</f>
        <v>0</v>
      </c>
      <c r="N229" s="173" t="s">
        <v>124</v>
      </c>
      <c r="R229" s="174"/>
    </row>
    <row r="230" spans="1:18" s="111" customFormat="1" x14ac:dyDescent="0.2">
      <c r="B230" s="110" t="s">
        <v>721</v>
      </c>
      <c r="C230" s="130"/>
      <c r="D230" s="278" t="s">
        <v>629</v>
      </c>
      <c r="E230" s="112" t="s">
        <v>408</v>
      </c>
      <c r="F230" s="139" t="s">
        <v>954</v>
      </c>
      <c r="H230" s="112"/>
      <c r="I230" s="83"/>
      <c r="J230" s="146"/>
      <c r="K230" s="112" t="s">
        <v>408</v>
      </c>
      <c r="L230" s="83"/>
      <c r="M230" s="146"/>
      <c r="N230" s="86" t="s">
        <v>722</v>
      </c>
      <c r="R230" s="153"/>
    </row>
    <row r="231" spans="1:18" s="87" customFormat="1" x14ac:dyDescent="0.2">
      <c r="B231" s="103" t="s">
        <v>845</v>
      </c>
      <c r="C231" s="129"/>
      <c r="D231" s="265" t="s">
        <v>629</v>
      </c>
      <c r="E231" s="122" t="s">
        <v>408</v>
      </c>
      <c r="F231" s="142" t="s">
        <v>955</v>
      </c>
      <c r="G231" s="220"/>
      <c r="H231" s="119"/>
      <c r="I231" s="106"/>
      <c r="J231" s="147"/>
      <c r="K231" s="119" t="s">
        <v>408</v>
      </c>
      <c r="L231" s="106"/>
      <c r="M231" s="147"/>
      <c r="R231" s="157"/>
    </row>
    <row r="232" spans="1:18" s="87" customFormat="1" x14ac:dyDescent="0.2">
      <c r="B232" s="103" t="s">
        <v>846</v>
      </c>
      <c r="C232" s="129"/>
      <c r="D232" s="265" t="s">
        <v>629</v>
      </c>
      <c r="E232" s="122" t="s">
        <v>408</v>
      </c>
      <c r="F232" s="142" t="s">
        <v>956</v>
      </c>
      <c r="H232" s="119"/>
      <c r="I232" s="106"/>
      <c r="J232" s="147"/>
      <c r="K232" s="119" t="s">
        <v>408</v>
      </c>
      <c r="L232" s="106"/>
      <c r="M232" s="147"/>
      <c r="R232" s="157"/>
    </row>
    <row r="233" spans="1:18" s="70" customFormat="1" ht="13.5" thickBot="1" x14ac:dyDescent="0.25">
      <c r="A233" s="99"/>
      <c r="B233" s="110" t="s">
        <v>847</v>
      </c>
      <c r="C233" s="124"/>
      <c r="D233" s="104" t="s">
        <v>631</v>
      </c>
      <c r="E233" s="105"/>
      <c r="F233" s="140" t="s">
        <v>580</v>
      </c>
      <c r="G233" s="218"/>
      <c r="H233" s="73"/>
      <c r="I233" s="74"/>
      <c r="J233" s="146"/>
      <c r="K233" s="73"/>
      <c r="L233" s="74"/>
      <c r="M233" s="146"/>
      <c r="R233" s="153"/>
    </row>
    <row r="234" spans="1:18" s="173" customFormat="1" ht="13.5" thickBot="1" x14ac:dyDescent="0.25">
      <c r="A234" s="167" t="s">
        <v>383</v>
      </c>
      <c r="B234" s="168" t="s">
        <v>726</v>
      </c>
      <c r="C234" s="169"/>
      <c r="D234" s="170" t="s">
        <v>659</v>
      </c>
      <c r="E234" s="171"/>
      <c r="F234" s="172" t="s">
        <v>724</v>
      </c>
      <c r="H234" s="171"/>
      <c r="I234" s="195">
        <f>SUM(I235:I237)</f>
        <v>0</v>
      </c>
      <c r="J234" s="195">
        <f>SUM(J235:J237)</f>
        <v>0</v>
      </c>
      <c r="K234" s="171"/>
      <c r="L234" s="195">
        <f>SUM(L235:L237)</f>
        <v>1</v>
      </c>
      <c r="M234" s="195">
        <f>SUM(M235:M237)</f>
        <v>0</v>
      </c>
      <c r="N234" s="173" t="s">
        <v>126</v>
      </c>
      <c r="R234" s="174"/>
    </row>
    <row r="235" spans="1:18" s="111" customFormat="1" x14ac:dyDescent="0.2">
      <c r="B235" s="110" t="s">
        <v>725</v>
      </c>
      <c r="C235" s="130"/>
      <c r="D235" s="82" t="s">
        <v>659</v>
      </c>
      <c r="E235" s="263" t="s">
        <v>957</v>
      </c>
      <c r="F235" s="139" t="s">
        <v>723</v>
      </c>
      <c r="H235" s="112"/>
      <c r="I235" s="83"/>
      <c r="J235" s="146"/>
      <c r="K235" s="112"/>
      <c r="L235" s="83"/>
      <c r="M235" s="146"/>
      <c r="N235" s="86" t="s">
        <v>399</v>
      </c>
      <c r="R235" s="153"/>
    </row>
    <row r="236" spans="1:18" s="87" customFormat="1" x14ac:dyDescent="0.2">
      <c r="B236" s="103" t="s">
        <v>758</v>
      </c>
      <c r="C236" s="129"/>
      <c r="D236" s="114" t="s">
        <v>659</v>
      </c>
      <c r="E236" s="122" t="s">
        <v>408</v>
      </c>
      <c r="F236" s="142" t="s">
        <v>958</v>
      </c>
      <c r="H236" s="119"/>
      <c r="I236" s="106"/>
      <c r="J236" s="147"/>
      <c r="K236" s="119" t="s">
        <v>408</v>
      </c>
      <c r="L236" s="106">
        <v>1</v>
      </c>
      <c r="M236" s="147"/>
      <c r="R236" s="157"/>
    </row>
    <row r="237" spans="1:18" s="70" customFormat="1" ht="13.5" thickBot="1" x14ac:dyDescent="0.25">
      <c r="A237" s="99"/>
      <c r="B237" s="110" t="s">
        <v>848</v>
      </c>
      <c r="C237" s="124"/>
      <c r="D237" s="104" t="s">
        <v>631</v>
      </c>
      <c r="E237" s="105"/>
      <c r="F237" s="140" t="s">
        <v>580</v>
      </c>
      <c r="G237" s="218"/>
      <c r="H237" s="73"/>
      <c r="I237" s="74"/>
      <c r="J237" s="146"/>
      <c r="K237" s="73"/>
      <c r="L237" s="74"/>
      <c r="M237" s="146"/>
      <c r="R237" s="153"/>
    </row>
    <row r="238" spans="1:18" s="173" customFormat="1" ht="13.5" thickBot="1" x14ac:dyDescent="0.25">
      <c r="A238" s="267" t="s">
        <v>383</v>
      </c>
      <c r="B238" s="168" t="s">
        <v>735</v>
      </c>
      <c r="C238" s="169"/>
      <c r="D238" s="170" t="s">
        <v>629</v>
      </c>
      <c r="E238" s="171"/>
      <c r="F238" s="172" t="s">
        <v>727</v>
      </c>
      <c r="H238" s="171"/>
      <c r="I238" s="195">
        <f>SUM(I239:I242)</f>
        <v>12</v>
      </c>
      <c r="J238" s="195">
        <f>SUM(J239:J242)</f>
        <v>0</v>
      </c>
      <c r="K238" s="171"/>
      <c r="L238" s="195">
        <f>SUM(L239:L242)</f>
        <v>0</v>
      </c>
      <c r="M238" s="195">
        <f>SUM(M239:M242)</f>
        <v>0</v>
      </c>
      <c r="N238" s="173" t="s">
        <v>1044</v>
      </c>
      <c r="R238" s="174"/>
    </row>
    <row r="239" spans="1:18" s="87" customFormat="1" x14ac:dyDescent="0.2">
      <c r="B239" s="103" t="s">
        <v>737</v>
      </c>
      <c r="C239" s="129"/>
      <c r="D239" s="118" t="s">
        <v>659</v>
      </c>
      <c r="E239" s="119" t="s">
        <v>410</v>
      </c>
      <c r="F239" s="142" t="s">
        <v>1045</v>
      </c>
      <c r="H239" s="119" t="s">
        <v>410</v>
      </c>
      <c r="I239" s="106">
        <v>8</v>
      </c>
      <c r="J239" s="147"/>
      <c r="K239" s="119"/>
      <c r="L239" s="106"/>
      <c r="M239" s="147"/>
      <c r="N239" s="86"/>
      <c r="R239" s="157"/>
    </row>
    <row r="240" spans="1:18" s="87" customFormat="1" x14ac:dyDescent="0.2">
      <c r="B240" s="103" t="s">
        <v>849</v>
      </c>
      <c r="C240" s="129"/>
      <c r="D240" s="278" t="s">
        <v>629</v>
      </c>
      <c r="E240" s="119" t="s">
        <v>410</v>
      </c>
      <c r="F240" s="142" t="s">
        <v>1046</v>
      </c>
      <c r="H240" s="119"/>
      <c r="I240" s="106"/>
      <c r="J240" s="147"/>
      <c r="K240" s="119"/>
      <c r="L240" s="106"/>
      <c r="M240" s="147"/>
      <c r="N240" s="86"/>
      <c r="R240" s="157"/>
    </row>
    <row r="241" spans="1:18" s="87" customFormat="1" x14ac:dyDescent="0.2">
      <c r="B241" s="103" t="s">
        <v>850</v>
      </c>
      <c r="C241" s="129"/>
      <c r="D241" s="114" t="s">
        <v>659</v>
      </c>
      <c r="E241" s="122" t="s">
        <v>410</v>
      </c>
      <c r="F241" s="142" t="s">
        <v>1047</v>
      </c>
      <c r="H241" s="119" t="s">
        <v>410</v>
      </c>
      <c r="I241" s="106">
        <v>4</v>
      </c>
      <c r="J241" s="147"/>
      <c r="K241" s="119"/>
      <c r="L241" s="106"/>
      <c r="M241" s="147"/>
      <c r="R241" s="157"/>
    </row>
    <row r="242" spans="1:18" s="70" customFormat="1" ht="13.5" thickBot="1" x14ac:dyDescent="0.25">
      <c r="A242" s="99"/>
      <c r="B242" s="110" t="s">
        <v>851</v>
      </c>
      <c r="C242" s="124"/>
      <c r="D242" s="104" t="s">
        <v>631</v>
      </c>
      <c r="E242" s="105"/>
      <c r="F242" s="140" t="s">
        <v>580</v>
      </c>
      <c r="G242" s="218"/>
      <c r="H242" s="73"/>
      <c r="I242" s="74"/>
      <c r="J242" s="146"/>
      <c r="K242" s="73"/>
      <c r="L242" s="74"/>
      <c r="M242" s="146"/>
      <c r="R242" s="153"/>
    </row>
    <row r="243" spans="1:18" s="173" customFormat="1" ht="13.5" thickBot="1" x14ac:dyDescent="0.25">
      <c r="A243" s="167" t="s">
        <v>383</v>
      </c>
      <c r="B243" s="168" t="s">
        <v>852</v>
      </c>
      <c r="C243" s="169"/>
      <c r="D243" s="170" t="s">
        <v>251</v>
      </c>
      <c r="E243" s="171"/>
      <c r="F243" s="172" t="s">
        <v>125</v>
      </c>
      <c r="H243" s="171"/>
      <c r="I243" s="195">
        <f>SUM(I244:I245)</f>
        <v>0</v>
      </c>
      <c r="J243" s="195">
        <f>SUM(J244:J245)</f>
        <v>0</v>
      </c>
      <c r="K243" s="171"/>
      <c r="L243" s="195">
        <f>SUM(L244:L245)</f>
        <v>0</v>
      </c>
      <c r="M243" s="195">
        <f>SUM(M244:M245)</f>
        <v>0</v>
      </c>
      <c r="N243" s="173" t="s">
        <v>127</v>
      </c>
      <c r="R243" s="174"/>
    </row>
    <row r="244" spans="1:18" s="111" customFormat="1" x14ac:dyDescent="0.2">
      <c r="B244" s="110" t="s">
        <v>853</v>
      </c>
      <c r="C244" s="130"/>
      <c r="D244" s="279" t="s">
        <v>251</v>
      </c>
      <c r="E244" s="280" t="s">
        <v>410</v>
      </c>
      <c r="F244" s="246" t="s">
        <v>1048</v>
      </c>
      <c r="G244" s="247"/>
      <c r="H244" s="280" t="s">
        <v>411</v>
      </c>
      <c r="I244" s="281"/>
      <c r="J244" s="249"/>
      <c r="K244" s="280"/>
      <c r="L244" s="281"/>
      <c r="M244" s="249"/>
      <c r="N244" s="77" t="s">
        <v>733</v>
      </c>
      <c r="R244" s="153"/>
    </row>
    <row r="245" spans="1:18" s="70" customFormat="1" ht="13.5" thickBot="1" x14ac:dyDescent="0.25">
      <c r="A245" s="99"/>
      <c r="B245" s="110" t="s">
        <v>854</v>
      </c>
      <c r="C245" s="124"/>
      <c r="D245" s="104" t="s">
        <v>631</v>
      </c>
      <c r="E245" s="105"/>
      <c r="F245" s="140" t="s">
        <v>580</v>
      </c>
      <c r="G245" s="218"/>
      <c r="H245" s="73"/>
      <c r="I245" s="74"/>
      <c r="J245" s="146"/>
      <c r="K245" s="73"/>
      <c r="L245" s="74"/>
      <c r="M245" s="146"/>
      <c r="R245" s="153"/>
    </row>
    <row r="246" spans="1:18" s="173" customFormat="1" ht="13.5" thickBot="1" x14ac:dyDescent="0.25">
      <c r="A246" s="167" t="s">
        <v>734</v>
      </c>
      <c r="B246" s="168" t="s">
        <v>855</v>
      </c>
      <c r="C246" s="169"/>
      <c r="D246" s="170" t="s">
        <v>659</v>
      </c>
      <c r="E246" s="171"/>
      <c r="F246" s="172" t="s">
        <v>567</v>
      </c>
      <c r="H246" s="171"/>
      <c r="I246" s="195">
        <f>SUM(I247:I249)</f>
        <v>4</v>
      </c>
      <c r="J246" s="195">
        <f>SUM(J247:J249)</f>
        <v>0</v>
      </c>
      <c r="K246" s="171"/>
      <c r="L246" s="195">
        <f>SUM(L247:L249)</f>
        <v>6</v>
      </c>
      <c r="M246" s="195">
        <f>SUM(M247:M249)</f>
        <v>0</v>
      </c>
      <c r="R246" s="174"/>
    </row>
    <row r="247" spans="1:18" s="87" customFormat="1" x14ac:dyDescent="0.2">
      <c r="B247" s="103" t="s">
        <v>856</v>
      </c>
      <c r="C247" s="129"/>
      <c r="D247" s="118" t="s">
        <v>659</v>
      </c>
      <c r="E247" s="119" t="s">
        <v>408</v>
      </c>
      <c r="F247" s="142" t="s">
        <v>736</v>
      </c>
      <c r="H247" s="119"/>
      <c r="I247" s="106"/>
      <c r="J247" s="147"/>
      <c r="K247" s="119" t="s">
        <v>408</v>
      </c>
      <c r="L247" s="106">
        <v>6</v>
      </c>
      <c r="M247" s="147"/>
      <c r="N247" s="160" t="s">
        <v>959</v>
      </c>
      <c r="R247" s="157"/>
    </row>
    <row r="248" spans="1:18" s="87" customFormat="1" x14ac:dyDescent="0.2">
      <c r="B248" s="103" t="s">
        <v>857</v>
      </c>
      <c r="C248" s="129"/>
      <c r="D248" s="114" t="s">
        <v>659</v>
      </c>
      <c r="E248" s="122" t="s">
        <v>408</v>
      </c>
      <c r="F248" s="256" t="s">
        <v>960</v>
      </c>
      <c r="G248" s="220"/>
      <c r="H248" s="119" t="s">
        <v>408</v>
      </c>
      <c r="I248" s="106">
        <v>4</v>
      </c>
      <c r="J248" s="147"/>
      <c r="K248" s="119"/>
      <c r="L248" s="106"/>
      <c r="M248" s="147"/>
      <c r="N248" s="87" t="s">
        <v>129</v>
      </c>
      <c r="R248" s="157"/>
    </row>
    <row r="249" spans="1:18" s="70" customFormat="1" ht="13.5" thickBot="1" x14ac:dyDescent="0.25">
      <c r="A249" s="99"/>
      <c r="B249" s="110" t="s">
        <v>858</v>
      </c>
      <c r="C249" s="124"/>
      <c r="D249" s="104" t="s">
        <v>631</v>
      </c>
      <c r="E249" s="105"/>
      <c r="F249" s="140" t="s">
        <v>580</v>
      </c>
      <c r="G249" s="218"/>
      <c r="H249" s="73"/>
      <c r="I249" s="74"/>
      <c r="J249" s="146"/>
      <c r="K249" s="73"/>
      <c r="L249" s="74"/>
      <c r="M249" s="146"/>
      <c r="R249" s="153"/>
    </row>
    <row r="250" spans="1:18" s="173" customFormat="1" ht="13.5" thickBot="1" x14ac:dyDescent="0.25">
      <c r="A250" s="267" t="s">
        <v>734</v>
      </c>
      <c r="B250" s="168" t="s">
        <v>859</v>
      </c>
      <c r="C250" s="169"/>
      <c r="D250" s="170" t="s">
        <v>629</v>
      </c>
      <c r="E250" s="171"/>
      <c r="F250" s="172" t="s">
        <v>748</v>
      </c>
      <c r="H250" s="171"/>
      <c r="I250" s="195">
        <f>SUM(I251:I255)</f>
        <v>0</v>
      </c>
      <c r="J250" s="195">
        <f>SUM(J251:J255)</f>
        <v>0</v>
      </c>
      <c r="K250" s="171"/>
      <c r="L250" s="195">
        <f>SUM(L251:L255)</f>
        <v>0</v>
      </c>
      <c r="M250" s="195">
        <f>SUM(M251:M255)</f>
        <v>0</v>
      </c>
      <c r="N250" s="173" t="s">
        <v>128</v>
      </c>
      <c r="R250" s="174"/>
    </row>
    <row r="251" spans="1:18" s="111" customFormat="1" x14ac:dyDescent="0.2">
      <c r="B251" s="110" t="s">
        <v>860</v>
      </c>
      <c r="C251" s="130"/>
      <c r="D251" s="278" t="s">
        <v>629</v>
      </c>
      <c r="E251" s="112" t="s">
        <v>408</v>
      </c>
      <c r="F251" s="139" t="s">
        <v>738</v>
      </c>
      <c r="H251" s="112"/>
      <c r="I251" s="83"/>
      <c r="J251" s="146"/>
      <c r="K251" s="112"/>
      <c r="L251" s="83"/>
      <c r="M251" s="146"/>
      <c r="N251" s="77" t="s">
        <v>740</v>
      </c>
      <c r="R251" s="153"/>
    </row>
    <row r="252" spans="1:18" s="111" customFormat="1" x14ac:dyDescent="0.2">
      <c r="B252" s="110" t="s">
        <v>861</v>
      </c>
      <c r="C252" s="130"/>
      <c r="D252" s="278" t="s">
        <v>629</v>
      </c>
      <c r="E252" s="112" t="s">
        <v>410</v>
      </c>
      <c r="F252" s="139" t="s">
        <v>739</v>
      </c>
      <c r="H252" s="112"/>
      <c r="I252" s="83"/>
      <c r="J252" s="146"/>
      <c r="K252" s="112"/>
      <c r="L252" s="83"/>
      <c r="M252" s="146"/>
      <c r="N252" s="77"/>
      <c r="R252" s="153"/>
    </row>
    <row r="253" spans="1:18" s="111" customFormat="1" x14ac:dyDescent="0.2">
      <c r="B253" s="110" t="s">
        <v>862</v>
      </c>
      <c r="C253" s="130"/>
      <c r="D253" s="104" t="s">
        <v>631</v>
      </c>
      <c r="E253" s="105"/>
      <c r="F253" s="140" t="s">
        <v>580</v>
      </c>
      <c r="G253" s="218"/>
      <c r="H253" s="112"/>
      <c r="I253" s="83"/>
      <c r="J253" s="146"/>
      <c r="K253" s="112"/>
      <c r="L253" s="83"/>
      <c r="M253" s="146"/>
      <c r="R253" s="153"/>
    </row>
    <row r="254" spans="1:18" s="111" customFormat="1" x14ac:dyDescent="0.2">
      <c r="B254" s="110" t="s">
        <v>863</v>
      </c>
      <c r="C254" s="130"/>
      <c r="D254" s="104" t="s">
        <v>631</v>
      </c>
      <c r="E254" s="105"/>
      <c r="F254" s="140" t="s">
        <v>580</v>
      </c>
      <c r="G254" s="218"/>
      <c r="H254" s="112"/>
      <c r="I254" s="83"/>
      <c r="J254" s="146"/>
      <c r="K254" s="112"/>
      <c r="L254" s="83"/>
      <c r="M254" s="146"/>
      <c r="R254" s="153"/>
    </row>
    <row r="255" spans="1:18" s="70" customFormat="1" ht="13.5" thickBot="1" x14ac:dyDescent="0.25">
      <c r="A255" s="99"/>
      <c r="B255" s="110" t="s">
        <v>864</v>
      </c>
      <c r="C255" s="124"/>
      <c r="D255" s="104" t="s">
        <v>631</v>
      </c>
      <c r="E255" s="105"/>
      <c r="F255" s="140" t="s">
        <v>580</v>
      </c>
      <c r="G255" s="218"/>
      <c r="H255" s="73"/>
      <c r="I255" s="74"/>
      <c r="J255" s="146"/>
      <c r="K255" s="73"/>
      <c r="L255" s="74"/>
      <c r="M255" s="146"/>
      <c r="R255" s="153"/>
    </row>
    <row r="256" spans="1:18" s="173" customFormat="1" ht="13.5" thickBot="1" x14ac:dyDescent="0.25">
      <c r="A256" s="167" t="s">
        <v>742</v>
      </c>
      <c r="B256" s="168" t="s">
        <v>865</v>
      </c>
      <c r="C256" s="169"/>
      <c r="D256" s="170" t="s">
        <v>659</v>
      </c>
      <c r="E256" s="171"/>
      <c r="F256" s="172" t="s">
        <v>404</v>
      </c>
      <c r="H256" s="171"/>
      <c r="I256" s="195">
        <f>SUM(I257:I259)</f>
        <v>8</v>
      </c>
      <c r="J256" s="195">
        <f>SUM(J257:J259)</f>
        <v>0</v>
      </c>
      <c r="K256" s="171"/>
      <c r="L256" s="195">
        <f>SUM(L257:L259)</f>
        <v>20</v>
      </c>
      <c r="M256" s="195">
        <f>SUM(M257:M259)</f>
        <v>0</v>
      </c>
      <c r="N256" s="173" t="s">
        <v>130</v>
      </c>
      <c r="R256" s="174"/>
    </row>
    <row r="257" spans="1:18" s="87" customFormat="1" x14ac:dyDescent="0.2">
      <c r="B257" s="103" t="s">
        <v>866</v>
      </c>
      <c r="C257" s="129"/>
      <c r="D257" s="114" t="s">
        <v>659</v>
      </c>
      <c r="E257" s="122" t="s">
        <v>408</v>
      </c>
      <c r="F257" s="142" t="s">
        <v>961</v>
      </c>
      <c r="H257" s="119"/>
      <c r="I257" s="106"/>
      <c r="J257" s="147"/>
      <c r="K257" s="119" t="s">
        <v>408</v>
      </c>
      <c r="L257" s="106">
        <v>20</v>
      </c>
      <c r="M257" s="147"/>
      <c r="R257" s="157"/>
    </row>
    <row r="258" spans="1:18" s="87" customFormat="1" x14ac:dyDescent="0.2">
      <c r="B258" s="103" t="s">
        <v>867</v>
      </c>
      <c r="C258" s="129"/>
      <c r="D258" s="114" t="s">
        <v>659</v>
      </c>
      <c r="E258" s="122" t="s">
        <v>408</v>
      </c>
      <c r="F258" s="142" t="s">
        <v>962</v>
      </c>
      <c r="H258" s="119" t="s">
        <v>408</v>
      </c>
      <c r="I258" s="106">
        <v>8</v>
      </c>
      <c r="J258" s="147"/>
      <c r="K258" s="119"/>
      <c r="L258" s="106"/>
      <c r="M258" s="147"/>
      <c r="R258" s="157"/>
    </row>
    <row r="259" spans="1:18" s="70" customFormat="1" ht="13.5" thickBot="1" x14ac:dyDescent="0.25">
      <c r="A259" s="99"/>
      <c r="B259" s="110" t="s">
        <v>868</v>
      </c>
      <c r="C259" s="124"/>
      <c r="D259" s="104" t="s">
        <v>631</v>
      </c>
      <c r="E259" s="105"/>
      <c r="F259" s="140" t="s">
        <v>580</v>
      </c>
      <c r="G259" s="218"/>
      <c r="H259" s="73"/>
      <c r="I259" s="74"/>
      <c r="J259" s="146"/>
      <c r="K259" s="73"/>
      <c r="L259" s="74"/>
      <c r="M259" s="146"/>
      <c r="R259" s="153"/>
    </row>
    <row r="260" spans="1:18" s="173" customFormat="1" ht="13.5" thickBot="1" x14ac:dyDescent="0.25">
      <c r="A260" s="267" t="s">
        <v>119</v>
      </c>
      <c r="B260" s="168" t="s">
        <v>869</v>
      </c>
      <c r="C260" s="169"/>
      <c r="D260" s="170" t="s">
        <v>659</v>
      </c>
      <c r="E260" s="171"/>
      <c r="F260" s="172" t="s">
        <v>760</v>
      </c>
      <c r="H260" s="171"/>
      <c r="I260" s="195">
        <f>SUM(I261:I263)</f>
        <v>8</v>
      </c>
      <c r="J260" s="195">
        <f>SUM(J261:J263)</f>
        <v>0</v>
      </c>
      <c r="K260" s="171"/>
      <c r="L260" s="195">
        <f>SUM(L261:L263)</f>
        <v>0</v>
      </c>
      <c r="M260" s="195">
        <f>SUM(M261:M263)</f>
        <v>0</v>
      </c>
      <c r="N260" s="199" t="s">
        <v>131</v>
      </c>
      <c r="R260" s="174"/>
    </row>
    <row r="261" spans="1:18" s="101" customFormat="1" x14ac:dyDescent="0.2">
      <c r="B261" s="121" t="s">
        <v>870</v>
      </c>
      <c r="C261" s="126"/>
      <c r="D261" s="114" t="s">
        <v>659</v>
      </c>
      <c r="E261" s="122" t="s">
        <v>408</v>
      </c>
      <c r="F261" s="142" t="s">
        <v>963</v>
      </c>
      <c r="G261" s="87"/>
      <c r="H261" s="122" t="s">
        <v>408</v>
      </c>
      <c r="I261" s="115">
        <v>6</v>
      </c>
      <c r="J261" s="147"/>
      <c r="K261" s="122"/>
      <c r="L261" s="115"/>
      <c r="M261" s="147"/>
      <c r="R261" s="157"/>
    </row>
    <row r="262" spans="1:18" s="101" customFormat="1" x14ac:dyDescent="0.2">
      <c r="B262" s="121" t="s">
        <v>871</v>
      </c>
      <c r="C262" s="126"/>
      <c r="D262" s="114" t="s">
        <v>659</v>
      </c>
      <c r="E262" s="122" t="s">
        <v>408</v>
      </c>
      <c r="F262" s="142" t="s">
        <v>964</v>
      </c>
      <c r="G262" s="87"/>
      <c r="H262" s="122" t="s">
        <v>408</v>
      </c>
      <c r="I262" s="115">
        <v>2</v>
      </c>
      <c r="J262" s="147"/>
      <c r="K262" s="122"/>
      <c r="L262" s="115"/>
      <c r="M262" s="147"/>
      <c r="R262" s="157"/>
    </row>
    <row r="263" spans="1:18" s="70" customFormat="1" ht="13.5" thickBot="1" x14ac:dyDescent="0.25">
      <c r="B263" s="71" t="s">
        <v>872</v>
      </c>
      <c r="C263" s="124"/>
      <c r="D263" s="104" t="s">
        <v>631</v>
      </c>
      <c r="E263" s="105"/>
      <c r="F263" s="140" t="s">
        <v>580</v>
      </c>
      <c r="G263" s="218"/>
      <c r="H263" s="73"/>
      <c r="I263" s="74"/>
      <c r="J263" s="146"/>
      <c r="K263" s="73"/>
      <c r="L263" s="74"/>
      <c r="M263" s="146"/>
      <c r="R263" s="153"/>
    </row>
    <row r="264" spans="1:18" s="181" customFormat="1" ht="13.5" thickBot="1" x14ac:dyDescent="0.25">
      <c r="A264" s="175" t="s">
        <v>119</v>
      </c>
      <c r="B264" s="176" t="s">
        <v>873</v>
      </c>
      <c r="C264" s="177"/>
      <c r="D264" s="178" t="s">
        <v>660</v>
      </c>
      <c r="E264" s="179"/>
      <c r="F264" s="180" t="s">
        <v>341</v>
      </c>
      <c r="H264" s="179"/>
      <c r="I264" s="253">
        <f>SUM(I265:I267)</f>
        <v>0</v>
      </c>
      <c r="J264" s="253">
        <f>SUM(J265:J267)</f>
        <v>0</v>
      </c>
      <c r="K264" s="179"/>
      <c r="L264" s="253">
        <f>SUM(L265:L267)</f>
        <v>0</v>
      </c>
      <c r="M264" s="253">
        <f>SUM(M265:M267)</f>
        <v>0</v>
      </c>
      <c r="N264" s="181" t="s">
        <v>132</v>
      </c>
      <c r="R264" s="182"/>
    </row>
    <row r="265" spans="1:18" s="101" customFormat="1" x14ac:dyDescent="0.2">
      <c r="B265" s="121" t="s">
        <v>874</v>
      </c>
      <c r="C265" s="126"/>
      <c r="D265" s="238" t="s">
        <v>661</v>
      </c>
      <c r="E265" s="239"/>
      <c r="F265" s="240" t="s">
        <v>967</v>
      </c>
      <c r="G265" s="241"/>
      <c r="H265" s="239"/>
      <c r="I265" s="242"/>
      <c r="J265" s="243"/>
      <c r="K265" s="239" t="s">
        <v>419</v>
      </c>
      <c r="L265" s="242"/>
      <c r="M265" s="243"/>
      <c r="N265" s="101" t="s">
        <v>968</v>
      </c>
      <c r="R265" s="157"/>
    </row>
    <row r="266" spans="1:18" s="101" customFormat="1" x14ac:dyDescent="0.2">
      <c r="B266" s="121" t="s">
        <v>875</v>
      </c>
      <c r="C266" s="126"/>
      <c r="D266" s="283" t="s">
        <v>661</v>
      </c>
      <c r="E266" s="284"/>
      <c r="F266" s="285" t="s">
        <v>969</v>
      </c>
      <c r="G266" s="286"/>
      <c r="H266" s="284"/>
      <c r="I266" s="287"/>
      <c r="J266" s="288"/>
      <c r="K266" s="284" t="s">
        <v>419</v>
      </c>
      <c r="L266" s="289"/>
      <c r="M266" s="288"/>
      <c r="N266" s="101" t="s">
        <v>970</v>
      </c>
      <c r="R266" s="157"/>
    </row>
    <row r="267" spans="1:18" s="70" customFormat="1" ht="13.5" thickBot="1" x14ac:dyDescent="0.25">
      <c r="B267" s="71" t="s">
        <v>876</v>
      </c>
      <c r="C267" s="124"/>
      <c r="D267" s="104" t="s">
        <v>631</v>
      </c>
      <c r="E267" s="105"/>
      <c r="F267" s="140" t="s">
        <v>580</v>
      </c>
      <c r="G267" s="218"/>
      <c r="H267" s="73"/>
      <c r="I267" s="74"/>
      <c r="J267" s="146"/>
      <c r="K267" s="73"/>
      <c r="L267" s="74"/>
      <c r="M267" s="146"/>
      <c r="R267" s="153"/>
    </row>
    <row r="268" spans="1:18" s="181" customFormat="1" ht="13.5" thickBot="1" x14ac:dyDescent="0.25">
      <c r="A268" s="175" t="s">
        <v>119</v>
      </c>
      <c r="B268" s="176" t="s">
        <v>877</v>
      </c>
      <c r="C268" s="177"/>
      <c r="D268" s="178" t="s">
        <v>659</v>
      </c>
      <c r="E268" s="179"/>
      <c r="F268" s="180" t="s">
        <v>342</v>
      </c>
      <c r="H268" s="179"/>
      <c r="I268" s="253">
        <f>SUM(I269:I271)</f>
        <v>2</v>
      </c>
      <c r="J268" s="253">
        <f>SUM(J269:J271)</f>
        <v>0</v>
      </c>
      <c r="K268" s="179"/>
      <c r="L268" s="253">
        <f>SUM(L269:L271)</f>
        <v>0</v>
      </c>
      <c r="M268" s="253">
        <f>SUM(M269:M271)</f>
        <v>0</v>
      </c>
      <c r="N268" s="181" t="s">
        <v>133</v>
      </c>
      <c r="R268" s="182"/>
    </row>
    <row r="269" spans="1:18" s="101" customFormat="1" x14ac:dyDescent="0.2">
      <c r="B269" s="121" t="s">
        <v>878</v>
      </c>
      <c r="C269" s="126"/>
      <c r="D269" s="114" t="s">
        <v>659</v>
      </c>
      <c r="E269" s="122" t="s">
        <v>408</v>
      </c>
      <c r="F269" s="142" t="s">
        <v>971</v>
      </c>
      <c r="G269" s="87"/>
      <c r="H269" s="122" t="s">
        <v>408</v>
      </c>
      <c r="I269" s="115">
        <v>2</v>
      </c>
      <c r="J269" s="147"/>
      <c r="K269" s="122"/>
      <c r="L269" s="115"/>
      <c r="M269" s="147"/>
      <c r="R269" s="157"/>
    </row>
    <row r="270" spans="1:18" s="70" customFormat="1" x14ac:dyDescent="0.2">
      <c r="B270" s="71" t="s">
        <v>879</v>
      </c>
      <c r="C270" s="124"/>
      <c r="D270" s="104" t="s">
        <v>631</v>
      </c>
      <c r="E270" s="105"/>
      <c r="F270" s="140" t="s">
        <v>580</v>
      </c>
      <c r="G270" s="218"/>
      <c r="H270" s="73"/>
      <c r="I270" s="74"/>
      <c r="J270" s="146"/>
      <c r="K270" s="73"/>
      <c r="L270" s="74"/>
      <c r="M270" s="146"/>
      <c r="R270" s="153"/>
    </row>
    <row r="271" spans="1:18" s="70" customFormat="1" ht="13.5" thickBot="1" x14ac:dyDescent="0.25">
      <c r="B271" s="71" t="s">
        <v>880</v>
      </c>
      <c r="C271" s="124"/>
      <c r="D271" s="104" t="s">
        <v>631</v>
      </c>
      <c r="E271" s="105"/>
      <c r="F271" s="140" t="s">
        <v>580</v>
      </c>
      <c r="G271" s="218"/>
      <c r="H271" s="73"/>
      <c r="I271" s="74"/>
      <c r="J271" s="146"/>
      <c r="K271" s="73"/>
      <c r="L271" s="74"/>
      <c r="M271" s="146"/>
      <c r="R271" s="153"/>
    </row>
    <row r="272" spans="1:18" s="173" customFormat="1" ht="13.5" thickBot="1" x14ac:dyDescent="0.25">
      <c r="A272" s="167" t="s">
        <v>119</v>
      </c>
      <c r="B272" s="168" t="s">
        <v>881</v>
      </c>
      <c r="C272" s="169"/>
      <c r="D272" s="170" t="s">
        <v>661</v>
      </c>
      <c r="E272" s="171"/>
      <c r="F272" s="172" t="s">
        <v>763</v>
      </c>
      <c r="H272" s="171"/>
      <c r="I272" s="195">
        <f>SUM(I273:I275)</f>
        <v>0</v>
      </c>
      <c r="J272" s="195">
        <f>SUM(J273:J275)</f>
        <v>0</v>
      </c>
      <c r="K272" s="171"/>
      <c r="L272" s="195">
        <f>SUM(L273:L275)</f>
        <v>0</v>
      </c>
      <c r="M272" s="195">
        <f>SUM(M273:M275)</f>
        <v>0</v>
      </c>
      <c r="N272" s="198" t="s">
        <v>764</v>
      </c>
      <c r="R272" s="174"/>
    </row>
    <row r="273" spans="1:18" s="101" customFormat="1" x14ac:dyDescent="0.2">
      <c r="B273" s="121" t="s">
        <v>882</v>
      </c>
      <c r="C273" s="126"/>
      <c r="D273" s="238" t="s">
        <v>661</v>
      </c>
      <c r="E273" s="239" t="s">
        <v>408</v>
      </c>
      <c r="F273" s="259" t="s">
        <v>973</v>
      </c>
      <c r="G273" s="252"/>
      <c r="H273" s="239"/>
      <c r="I273" s="242"/>
      <c r="J273" s="243"/>
      <c r="K273" s="239" t="s">
        <v>419</v>
      </c>
      <c r="L273" s="242"/>
      <c r="M273" s="243"/>
      <c r="R273" s="157"/>
    </row>
    <row r="274" spans="1:18" s="70" customFormat="1" x14ac:dyDescent="0.2">
      <c r="B274" s="71" t="s">
        <v>883</v>
      </c>
      <c r="C274" s="124"/>
      <c r="D274" s="104" t="s">
        <v>631</v>
      </c>
      <c r="E274" s="105"/>
      <c r="F274" s="140" t="s">
        <v>580</v>
      </c>
      <c r="G274" s="218"/>
      <c r="H274" s="73"/>
      <c r="I274" s="74"/>
      <c r="J274" s="146"/>
      <c r="K274" s="73"/>
      <c r="L274" s="74"/>
      <c r="M274" s="146"/>
      <c r="R274" s="153"/>
    </row>
    <row r="275" spans="1:18" s="70" customFormat="1" ht="13.5" thickBot="1" x14ac:dyDescent="0.25">
      <c r="B275" s="71" t="s">
        <v>884</v>
      </c>
      <c r="C275" s="124"/>
      <c r="D275" s="104" t="s">
        <v>631</v>
      </c>
      <c r="E275" s="105"/>
      <c r="F275" s="140" t="s">
        <v>580</v>
      </c>
      <c r="G275" s="218"/>
      <c r="H275" s="73"/>
      <c r="I275" s="74"/>
      <c r="J275" s="146"/>
      <c r="K275" s="73"/>
      <c r="L275" s="74"/>
      <c r="M275" s="146"/>
      <c r="R275" s="153"/>
    </row>
    <row r="276" spans="1:18" s="198" customFormat="1" ht="13.5" thickBot="1" x14ac:dyDescent="0.25">
      <c r="A276" s="200" t="s">
        <v>383</v>
      </c>
      <c r="B276" s="168" t="s">
        <v>9</v>
      </c>
      <c r="C276" s="201"/>
      <c r="D276" s="189" t="s">
        <v>659</v>
      </c>
      <c r="E276" s="190"/>
      <c r="F276" s="202" t="s">
        <v>425</v>
      </c>
      <c r="H276" s="190"/>
      <c r="I276" s="195">
        <f>SUM(I277:I279)</f>
        <v>2</v>
      </c>
      <c r="J276" s="195">
        <f>SUM(J277:J279)</f>
        <v>0</v>
      </c>
      <c r="K276" s="190"/>
      <c r="L276" s="195">
        <f>SUM(L277:L279)</f>
        <v>0</v>
      </c>
      <c r="M276" s="195">
        <f>SUM(M277:M279)</f>
        <v>0</v>
      </c>
      <c r="N276" s="198" t="s">
        <v>134</v>
      </c>
      <c r="R276" s="203"/>
    </row>
    <row r="277" spans="1:18" s="75" customFormat="1" x14ac:dyDescent="0.2">
      <c r="B277" s="103" t="s">
        <v>10</v>
      </c>
      <c r="C277" s="131"/>
      <c r="D277" s="114" t="s">
        <v>659</v>
      </c>
      <c r="E277" s="122" t="s">
        <v>408</v>
      </c>
      <c r="F277" s="256" t="s">
        <v>974</v>
      </c>
      <c r="G277" s="220"/>
      <c r="H277" s="76" t="s">
        <v>408</v>
      </c>
      <c r="I277" s="69">
        <v>2</v>
      </c>
      <c r="J277" s="150"/>
      <c r="K277" s="76"/>
      <c r="L277" s="69"/>
      <c r="M277" s="150"/>
      <c r="R277" s="158"/>
    </row>
    <row r="278" spans="1:18" x14ac:dyDescent="0.2">
      <c r="B278" s="110" t="s">
        <v>11</v>
      </c>
      <c r="D278" s="104" t="s">
        <v>631</v>
      </c>
      <c r="E278" s="105"/>
      <c r="F278" s="140" t="s">
        <v>580</v>
      </c>
      <c r="G278" s="218"/>
    </row>
    <row r="279" spans="1:18" ht="13.5" thickBot="1" x14ac:dyDescent="0.25">
      <c r="B279" s="110" t="s">
        <v>12</v>
      </c>
      <c r="D279" s="104" t="s">
        <v>631</v>
      </c>
      <c r="E279" s="105"/>
      <c r="F279" s="140" t="s">
        <v>580</v>
      </c>
      <c r="G279" s="218"/>
    </row>
    <row r="280" spans="1:18" s="198" customFormat="1" ht="13.5" thickBot="1" x14ac:dyDescent="0.25">
      <c r="A280" s="200" t="s">
        <v>383</v>
      </c>
      <c r="B280" s="168" t="s">
        <v>13</v>
      </c>
      <c r="C280" s="201"/>
      <c r="D280" s="189" t="s">
        <v>659</v>
      </c>
      <c r="E280" s="190"/>
      <c r="F280" s="202" t="s">
        <v>434</v>
      </c>
      <c r="H280" s="190"/>
      <c r="I280" s="195">
        <f>SUM(I281:I286)</f>
        <v>2</v>
      </c>
      <c r="J280" s="195">
        <f>SUM(J281:J286)</f>
        <v>0</v>
      </c>
      <c r="K280" s="190"/>
      <c r="L280" s="195">
        <f>SUM(L281:L286)</f>
        <v>23</v>
      </c>
      <c r="M280" s="195">
        <f>SUM(M281:M286)</f>
        <v>0</v>
      </c>
      <c r="N280" s="198" t="s">
        <v>135</v>
      </c>
      <c r="R280" s="203"/>
    </row>
    <row r="281" spans="1:18" s="101" customFormat="1" x14ac:dyDescent="0.2">
      <c r="B281" s="103" t="s">
        <v>14</v>
      </c>
      <c r="C281" s="126"/>
      <c r="D281" s="114" t="s">
        <v>659</v>
      </c>
      <c r="E281" s="122" t="s">
        <v>410</v>
      </c>
      <c r="F281" s="142" t="s">
        <v>772</v>
      </c>
      <c r="G281" s="87"/>
      <c r="H281" s="122" t="s">
        <v>410</v>
      </c>
      <c r="I281" s="115">
        <v>2</v>
      </c>
      <c r="J281" s="147"/>
      <c r="K281" s="122"/>
      <c r="L281" s="115"/>
      <c r="M281" s="147"/>
      <c r="N281" s="101" t="s">
        <v>774</v>
      </c>
      <c r="R281" s="157"/>
    </row>
    <row r="282" spans="1:18" s="101" customFormat="1" x14ac:dyDescent="0.2">
      <c r="B282" s="103" t="s">
        <v>15</v>
      </c>
      <c r="C282" s="126"/>
      <c r="D282" s="114" t="s">
        <v>659</v>
      </c>
      <c r="E282" s="122" t="s">
        <v>408</v>
      </c>
      <c r="F282" s="142" t="s">
        <v>776</v>
      </c>
      <c r="G282" s="87"/>
      <c r="H282" s="122"/>
      <c r="I282" s="115"/>
      <c r="J282" s="147"/>
      <c r="K282" s="122" t="s">
        <v>408</v>
      </c>
      <c r="L282" s="115">
        <v>8</v>
      </c>
      <c r="M282" s="147"/>
      <c r="N282" s="101" t="s">
        <v>773</v>
      </c>
      <c r="R282" s="157"/>
    </row>
    <row r="283" spans="1:18" s="101" customFormat="1" x14ac:dyDescent="0.2">
      <c r="B283" s="103" t="s">
        <v>16</v>
      </c>
      <c r="C283" s="126"/>
      <c r="D283" s="114" t="s">
        <v>659</v>
      </c>
      <c r="E283" s="122" t="s">
        <v>408</v>
      </c>
      <c r="F283" s="142" t="s">
        <v>777</v>
      </c>
      <c r="G283" s="87"/>
      <c r="H283" s="122"/>
      <c r="I283" s="115"/>
      <c r="J283" s="147"/>
      <c r="K283" s="122" t="s">
        <v>408</v>
      </c>
      <c r="L283" s="115">
        <v>4</v>
      </c>
      <c r="M283" s="147"/>
      <c r="N283" s="101" t="s">
        <v>775</v>
      </c>
      <c r="R283" s="157"/>
    </row>
    <row r="284" spans="1:18" s="101" customFormat="1" x14ac:dyDescent="0.2">
      <c r="B284" s="103" t="s">
        <v>975</v>
      </c>
      <c r="C284" s="126"/>
      <c r="D284" s="114" t="s">
        <v>659</v>
      </c>
      <c r="E284" s="122" t="s">
        <v>408</v>
      </c>
      <c r="F284" s="142" t="s">
        <v>778</v>
      </c>
      <c r="G284" s="87"/>
      <c r="H284" s="122"/>
      <c r="I284" s="115"/>
      <c r="J284" s="147"/>
      <c r="K284" s="122" t="s">
        <v>408</v>
      </c>
      <c r="L284" s="115">
        <v>5</v>
      </c>
      <c r="M284" s="147"/>
      <c r="R284" s="157"/>
    </row>
    <row r="285" spans="1:18" s="101" customFormat="1" x14ac:dyDescent="0.2">
      <c r="B285" s="103" t="s">
        <v>780</v>
      </c>
      <c r="C285" s="126"/>
      <c r="D285" s="114" t="s">
        <v>659</v>
      </c>
      <c r="E285" s="122" t="s">
        <v>408</v>
      </c>
      <c r="F285" s="142" t="s">
        <v>779</v>
      </c>
      <c r="G285" s="87"/>
      <c r="H285" s="122"/>
      <c r="I285" s="115"/>
      <c r="J285" s="147"/>
      <c r="K285" s="122" t="s">
        <v>408</v>
      </c>
      <c r="L285" s="115">
        <v>6</v>
      </c>
      <c r="M285" s="147"/>
      <c r="R285" s="157"/>
    </row>
    <row r="286" spans="1:18" s="70" customFormat="1" ht="13.5" thickBot="1" x14ac:dyDescent="0.25">
      <c r="B286" s="103" t="s">
        <v>781</v>
      </c>
      <c r="C286" s="124"/>
      <c r="D286" s="104" t="s">
        <v>631</v>
      </c>
      <c r="E286" s="105"/>
      <c r="F286" s="140" t="s">
        <v>580</v>
      </c>
      <c r="G286" s="218"/>
      <c r="H286" s="73"/>
      <c r="I286" s="74"/>
      <c r="J286" s="146"/>
      <c r="K286" s="73"/>
      <c r="L286" s="74"/>
      <c r="M286" s="146"/>
      <c r="R286" s="153"/>
    </row>
    <row r="287" spans="1:18" s="198" customFormat="1" ht="13.5" thickBot="1" x14ac:dyDescent="0.25">
      <c r="A287" s="200" t="s">
        <v>383</v>
      </c>
      <c r="B287" s="168" t="s">
        <v>17</v>
      </c>
      <c r="C287" s="201"/>
      <c r="D287" s="189">
        <v>1</v>
      </c>
      <c r="E287" s="190"/>
      <c r="F287" s="202" t="s">
        <v>435</v>
      </c>
      <c r="H287" s="190"/>
      <c r="I287" s="195">
        <f>SUM(I288:I289)</f>
        <v>0</v>
      </c>
      <c r="J287" s="195">
        <f>SUM(J288:J289)</f>
        <v>0</v>
      </c>
      <c r="K287" s="190"/>
      <c r="L287" s="195">
        <f>SUM(L288:L289)</f>
        <v>0</v>
      </c>
      <c r="M287" s="195">
        <f>SUM(M288:M289)</f>
        <v>0</v>
      </c>
      <c r="N287" s="198" t="s">
        <v>136</v>
      </c>
      <c r="R287" s="203"/>
    </row>
    <row r="288" spans="1:18" s="101" customFormat="1" x14ac:dyDescent="0.2">
      <c r="B288" s="103" t="s">
        <v>18</v>
      </c>
      <c r="C288" s="126"/>
      <c r="D288" s="114" t="s">
        <v>659</v>
      </c>
      <c r="E288" s="266" t="s">
        <v>976</v>
      </c>
      <c r="F288" s="142" t="s">
        <v>580</v>
      </c>
      <c r="G288" s="87"/>
      <c r="H288" s="122"/>
      <c r="I288" s="115"/>
      <c r="J288" s="147"/>
      <c r="K288" s="122"/>
      <c r="L288" s="115"/>
      <c r="M288" s="147"/>
      <c r="R288" s="157"/>
    </row>
    <row r="289" spans="1:18" s="70" customFormat="1" ht="13.5" thickBot="1" x14ac:dyDescent="0.25">
      <c r="B289" s="110" t="s">
        <v>19</v>
      </c>
      <c r="C289" s="124"/>
      <c r="D289" s="104" t="s">
        <v>631</v>
      </c>
      <c r="E289" s="105"/>
      <c r="F289" s="140" t="s">
        <v>580</v>
      </c>
      <c r="G289" s="218"/>
      <c r="H289" s="73"/>
      <c r="I289" s="74"/>
      <c r="J289" s="146"/>
      <c r="K289" s="73"/>
      <c r="L289" s="74"/>
      <c r="M289" s="146"/>
      <c r="R289" s="153"/>
    </row>
    <row r="290" spans="1:18" s="198" customFormat="1" ht="13.5" thickBot="1" x14ac:dyDescent="0.25">
      <c r="A290" s="200" t="s">
        <v>383</v>
      </c>
      <c r="B290" s="168" t="s">
        <v>20</v>
      </c>
      <c r="C290" s="201"/>
      <c r="D290" s="189" t="s">
        <v>659</v>
      </c>
      <c r="E290" s="190"/>
      <c r="F290" s="202" t="s">
        <v>1059</v>
      </c>
      <c r="H290" s="190"/>
      <c r="I290" s="195">
        <f>SUM(I291:I293)</f>
        <v>28</v>
      </c>
      <c r="J290" s="195">
        <f>SUM(J291:J293)</f>
        <v>0</v>
      </c>
      <c r="K290" s="190"/>
      <c r="L290" s="195">
        <f>SUM(L291:L293)</f>
        <v>0</v>
      </c>
      <c r="M290" s="195">
        <f>SUM(M291:M293)</f>
        <v>0</v>
      </c>
      <c r="N290" s="198" t="s">
        <v>1060</v>
      </c>
      <c r="R290" s="203"/>
    </row>
    <row r="291" spans="1:18" s="75" customFormat="1" x14ac:dyDescent="0.2">
      <c r="B291" s="103" t="s">
        <v>21</v>
      </c>
      <c r="C291" s="131">
        <v>41619</v>
      </c>
      <c r="D291" s="114" t="s">
        <v>659</v>
      </c>
      <c r="E291" s="122" t="s">
        <v>410</v>
      </c>
      <c r="F291" s="256" t="s">
        <v>979</v>
      </c>
      <c r="G291" s="220"/>
      <c r="H291" s="76" t="s">
        <v>410</v>
      </c>
      <c r="I291" s="69">
        <v>20</v>
      </c>
      <c r="J291" s="150"/>
      <c r="K291" s="76"/>
      <c r="L291" s="69"/>
      <c r="M291" s="150"/>
      <c r="N291" s="75" t="s">
        <v>980</v>
      </c>
      <c r="R291" s="158"/>
    </row>
    <row r="292" spans="1:18" s="75" customFormat="1" x14ac:dyDescent="0.2">
      <c r="B292" s="103" t="s">
        <v>22</v>
      </c>
      <c r="C292" s="131"/>
      <c r="D292" s="114" t="s">
        <v>659</v>
      </c>
      <c r="E292" s="122" t="s">
        <v>408</v>
      </c>
      <c r="F292" s="256" t="s">
        <v>977</v>
      </c>
      <c r="G292" s="220"/>
      <c r="H292" s="76" t="s">
        <v>408</v>
      </c>
      <c r="I292" s="69">
        <v>8</v>
      </c>
      <c r="J292" s="150"/>
      <c r="K292" s="76"/>
      <c r="L292" s="69"/>
      <c r="M292" s="150"/>
      <c r="N292" s="75" t="s">
        <v>978</v>
      </c>
      <c r="R292" s="158"/>
    </row>
    <row r="293" spans="1:18" ht="13.5" thickBot="1" x14ac:dyDescent="0.25">
      <c r="B293" s="110" t="s">
        <v>23</v>
      </c>
      <c r="D293" s="104" t="s">
        <v>631</v>
      </c>
      <c r="E293" s="105"/>
      <c r="F293" s="140" t="s">
        <v>580</v>
      </c>
      <c r="G293" s="218"/>
    </row>
    <row r="294" spans="1:18" s="173" customFormat="1" ht="13.5" thickBot="1" x14ac:dyDescent="0.25">
      <c r="A294" s="267" t="s">
        <v>118</v>
      </c>
      <c r="B294" s="168" t="s">
        <v>24</v>
      </c>
      <c r="C294" s="169"/>
      <c r="D294" s="170" t="s">
        <v>629</v>
      </c>
      <c r="E294" s="171"/>
      <c r="F294" s="172" t="s">
        <v>900</v>
      </c>
      <c r="H294" s="171"/>
      <c r="I294" s="195">
        <f>SUM(I295:I297)</f>
        <v>0</v>
      </c>
      <c r="J294" s="195">
        <f>SUM(J295:J297)</f>
        <v>0</v>
      </c>
      <c r="K294" s="171"/>
      <c r="L294" s="195">
        <f>SUM(L295:L297)</f>
        <v>0</v>
      </c>
      <c r="M294" s="195">
        <f>SUM(M295:M297)</f>
        <v>0</v>
      </c>
      <c r="N294" s="198" t="s">
        <v>163</v>
      </c>
      <c r="R294" s="174"/>
    </row>
    <row r="295" spans="1:18" s="70" customFormat="1" x14ac:dyDescent="0.2">
      <c r="B295" s="110" t="s">
        <v>25</v>
      </c>
      <c r="C295" s="124"/>
      <c r="D295" s="104" t="s">
        <v>631</v>
      </c>
      <c r="E295" s="105"/>
      <c r="F295" s="140" t="s">
        <v>580</v>
      </c>
      <c r="G295" s="218"/>
      <c r="H295" s="73"/>
      <c r="I295" s="74"/>
      <c r="J295" s="146"/>
      <c r="K295" s="73"/>
      <c r="L295" s="74"/>
      <c r="M295" s="146"/>
      <c r="N295" s="120" t="s">
        <v>989</v>
      </c>
      <c r="R295" s="153"/>
    </row>
    <row r="296" spans="1:18" s="70" customFormat="1" x14ac:dyDescent="0.2">
      <c r="B296" s="110" t="s">
        <v>26</v>
      </c>
      <c r="C296" s="124"/>
      <c r="D296" s="104" t="s">
        <v>631</v>
      </c>
      <c r="E296" s="105"/>
      <c r="F296" s="140" t="s">
        <v>580</v>
      </c>
      <c r="G296" s="218"/>
      <c r="H296" s="73"/>
      <c r="I296" s="74"/>
      <c r="J296" s="146"/>
      <c r="K296" s="73"/>
      <c r="L296" s="74"/>
      <c r="M296" s="146"/>
      <c r="R296" s="153"/>
    </row>
    <row r="297" spans="1:18" s="70" customFormat="1" ht="13.5" thickBot="1" x14ac:dyDescent="0.25">
      <c r="B297" s="110" t="s">
        <v>27</v>
      </c>
      <c r="C297" s="124"/>
      <c r="D297" s="104" t="s">
        <v>631</v>
      </c>
      <c r="E297" s="105"/>
      <c r="F297" s="140" t="s">
        <v>580</v>
      </c>
      <c r="G297" s="218"/>
      <c r="H297" s="73"/>
      <c r="I297" s="74"/>
      <c r="J297" s="146"/>
      <c r="K297" s="73"/>
      <c r="L297" s="74"/>
      <c r="M297" s="146"/>
      <c r="R297" s="153"/>
    </row>
    <row r="298" spans="1:18" s="173" customFormat="1" ht="13.5" thickBot="1" x14ac:dyDescent="0.25">
      <c r="A298" s="267" t="s">
        <v>119</v>
      </c>
      <c r="B298" s="168" t="s">
        <v>28</v>
      </c>
      <c r="C298" s="169"/>
      <c r="D298" s="170" t="s">
        <v>629</v>
      </c>
      <c r="E298" s="171"/>
      <c r="F298" s="172" t="s">
        <v>409</v>
      </c>
      <c r="H298" s="171"/>
      <c r="I298" s="195">
        <f>SUM(I299:I301)</f>
        <v>0</v>
      </c>
      <c r="J298" s="195">
        <f>SUM(J299:J301)</f>
        <v>0</v>
      </c>
      <c r="K298" s="171"/>
      <c r="L298" s="195">
        <f>SUM(L299:L301)</f>
        <v>0</v>
      </c>
      <c r="M298" s="195">
        <f>SUM(M299:M301)</f>
        <v>0</v>
      </c>
      <c r="N298" s="198" t="s">
        <v>143</v>
      </c>
      <c r="R298" s="174"/>
    </row>
    <row r="299" spans="1:18" s="70" customFormat="1" x14ac:dyDescent="0.2">
      <c r="B299" s="110" t="s">
        <v>29</v>
      </c>
      <c r="C299" s="124"/>
      <c r="D299" s="104" t="s">
        <v>631</v>
      </c>
      <c r="E299" s="105"/>
      <c r="F299" s="140" t="s">
        <v>580</v>
      </c>
      <c r="G299" s="218"/>
      <c r="H299" s="73"/>
      <c r="I299" s="74"/>
      <c r="J299" s="146"/>
      <c r="K299" s="73"/>
      <c r="L299" s="74"/>
      <c r="M299" s="146"/>
      <c r="R299" s="153"/>
    </row>
    <row r="300" spans="1:18" s="70" customFormat="1" x14ac:dyDescent="0.2">
      <c r="B300" s="110" t="s">
        <v>30</v>
      </c>
      <c r="C300" s="124"/>
      <c r="D300" s="104" t="s">
        <v>631</v>
      </c>
      <c r="E300" s="105"/>
      <c r="F300" s="140" t="s">
        <v>580</v>
      </c>
      <c r="G300" s="218"/>
      <c r="H300" s="73"/>
      <c r="I300" s="74"/>
      <c r="J300" s="146"/>
      <c r="K300" s="73"/>
      <c r="L300" s="74"/>
      <c r="M300" s="146"/>
      <c r="R300" s="153"/>
    </row>
    <row r="301" spans="1:18" s="70" customFormat="1" ht="13.5" thickBot="1" x14ac:dyDescent="0.25">
      <c r="B301" s="110" t="s">
        <v>31</v>
      </c>
      <c r="C301" s="124"/>
      <c r="D301" s="104" t="s">
        <v>631</v>
      </c>
      <c r="E301" s="105"/>
      <c r="F301" s="140" t="s">
        <v>580</v>
      </c>
      <c r="G301" s="218"/>
      <c r="H301" s="73"/>
      <c r="I301" s="74"/>
      <c r="J301" s="146"/>
      <c r="K301" s="73"/>
      <c r="L301" s="74"/>
      <c r="M301" s="146"/>
      <c r="R301" s="153"/>
    </row>
    <row r="302" spans="1:18" s="181" customFormat="1" ht="13.5" thickBot="1" x14ac:dyDescent="0.25">
      <c r="A302" s="175" t="s">
        <v>393</v>
      </c>
      <c r="B302" s="168" t="s">
        <v>32</v>
      </c>
      <c r="C302" s="177"/>
      <c r="D302" s="170" t="s">
        <v>659</v>
      </c>
      <c r="E302" s="171"/>
      <c r="F302" s="172" t="s">
        <v>885</v>
      </c>
      <c r="G302" s="173"/>
      <c r="H302" s="179"/>
      <c r="I302" s="195">
        <f>SUM(I303:I309)</f>
        <v>16</v>
      </c>
      <c r="J302" s="195">
        <f>SUM(J303:J309)</f>
        <v>0</v>
      </c>
      <c r="K302" s="179"/>
      <c r="L302" s="195">
        <f>SUM(L303:L309)</f>
        <v>38.5</v>
      </c>
      <c r="M302" s="195">
        <f>SUM(M303:M309)</f>
        <v>0</v>
      </c>
      <c r="N302" s="181" t="s">
        <v>144</v>
      </c>
      <c r="R302" s="182"/>
    </row>
    <row r="303" spans="1:18" s="87" customFormat="1" x14ac:dyDescent="0.2">
      <c r="B303" s="103" t="s">
        <v>33</v>
      </c>
      <c r="C303" s="129"/>
      <c r="D303" s="114" t="s">
        <v>659</v>
      </c>
      <c r="E303" s="122" t="s">
        <v>408</v>
      </c>
      <c r="F303" s="142" t="s">
        <v>981</v>
      </c>
      <c r="H303" s="119"/>
      <c r="I303" s="106"/>
      <c r="J303" s="147"/>
      <c r="K303" s="119" t="s">
        <v>408</v>
      </c>
      <c r="L303" s="106">
        <v>6</v>
      </c>
      <c r="M303" s="147"/>
      <c r="R303" s="157"/>
    </row>
    <row r="304" spans="1:18" s="87" customFormat="1" x14ac:dyDescent="0.2">
      <c r="B304" s="103" t="s">
        <v>34</v>
      </c>
      <c r="C304" s="129"/>
      <c r="D304" s="114" t="s">
        <v>659</v>
      </c>
      <c r="E304" s="122" t="s">
        <v>408</v>
      </c>
      <c r="F304" s="142" t="s">
        <v>982</v>
      </c>
      <c r="H304" s="119"/>
      <c r="I304" s="106"/>
      <c r="J304" s="147"/>
      <c r="K304" s="119" t="s">
        <v>408</v>
      </c>
      <c r="L304" s="106">
        <v>20</v>
      </c>
      <c r="M304" s="147"/>
      <c r="N304" s="87" t="s">
        <v>983</v>
      </c>
      <c r="R304" s="157"/>
    </row>
    <row r="305" spans="1:18" s="87" customFormat="1" x14ac:dyDescent="0.2">
      <c r="B305" s="103" t="s">
        <v>35</v>
      </c>
      <c r="C305" s="129"/>
      <c r="D305" s="114" t="s">
        <v>659</v>
      </c>
      <c r="E305" s="122" t="s">
        <v>408</v>
      </c>
      <c r="F305" s="142" t="s">
        <v>984</v>
      </c>
      <c r="H305" s="119"/>
      <c r="I305" s="106"/>
      <c r="J305" s="147"/>
      <c r="K305" s="119" t="s">
        <v>408</v>
      </c>
      <c r="L305" s="106">
        <v>0.5</v>
      </c>
      <c r="M305" s="147"/>
      <c r="R305" s="157"/>
    </row>
    <row r="306" spans="1:18" s="87" customFormat="1" x14ac:dyDescent="0.2">
      <c r="B306" s="103" t="s">
        <v>990</v>
      </c>
      <c r="C306" s="129"/>
      <c r="D306" s="114" t="s">
        <v>659</v>
      </c>
      <c r="E306" s="122" t="s">
        <v>408</v>
      </c>
      <c r="F306" s="142" t="s">
        <v>985</v>
      </c>
      <c r="H306" s="119" t="s">
        <v>408</v>
      </c>
      <c r="I306" s="106">
        <v>16</v>
      </c>
      <c r="J306" s="147"/>
      <c r="K306" s="119"/>
      <c r="L306" s="106"/>
      <c r="M306" s="147"/>
      <c r="R306" s="157"/>
    </row>
    <row r="307" spans="1:18" s="87" customFormat="1" x14ac:dyDescent="0.2">
      <c r="B307" s="103" t="s">
        <v>991</v>
      </c>
      <c r="C307" s="129"/>
      <c r="D307" s="114" t="s">
        <v>659</v>
      </c>
      <c r="E307" s="122" t="s">
        <v>408</v>
      </c>
      <c r="F307" s="142" t="s">
        <v>987</v>
      </c>
      <c r="H307" s="119"/>
      <c r="I307" s="106"/>
      <c r="J307" s="147"/>
      <c r="K307" s="119" t="s">
        <v>408</v>
      </c>
      <c r="L307" s="106">
        <v>4</v>
      </c>
      <c r="M307" s="147"/>
      <c r="N307" s="87" t="s">
        <v>986</v>
      </c>
      <c r="R307" s="157"/>
    </row>
    <row r="308" spans="1:18" s="87" customFormat="1" x14ac:dyDescent="0.2">
      <c r="B308" s="103" t="s">
        <v>992</v>
      </c>
      <c r="C308" s="129"/>
      <c r="D308" s="114" t="s">
        <v>659</v>
      </c>
      <c r="E308" s="122" t="s">
        <v>408</v>
      </c>
      <c r="F308" s="142" t="s">
        <v>1092</v>
      </c>
      <c r="H308" s="119"/>
      <c r="I308" s="106"/>
      <c r="J308" s="147"/>
      <c r="K308" s="119" t="s">
        <v>408</v>
      </c>
      <c r="L308" s="106">
        <v>8</v>
      </c>
      <c r="M308" s="147"/>
      <c r="N308" s="87" t="s">
        <v>1094</v>
      </c>
      <c r="R308" s="157"/>
    </row>
    <row r="309" spans="1:18" s="87" customFormat="1" ht="13.5" thickBot="1" x14ac:dyDescent="0.25">
      <c r="B309" s="103" t="s">
        <v>1093</v>
      </c>
      <c r="C309" s="129"/>
      <c r="D309" s="104" t="s">
        <v>631</v>
      </c>
      <c r="E309" s="105"/>
      <c r="F309" s="140" t="s">
        <v>580</v>
      </c>
      <c r="G309" s="218"/>
      <c r="H309" s="119"/>
      <c r="I309" s="106"/>
      <c r="J309" s="147"/>
      <c r="K309" s="119"/>
      <c r="L309" s="106"/>
      <c r="M309" s="147"/>
      <c r="R309" s="157"/>
    </row>
    <row r="310" spans="1:18" s="181" customFormat="1" ht="13.5" thickBot="1" x14ac:dyDescent="0.25">
      <c r="A310" s="175" t="s">
        <v>393</v>
      </c>
      <c r="B310" s="168" t="s">
        <v>36</v>
      </c>
      <c r="C310" s="177"/>
      <c r="D310" s="170" t="s">
        <v>659</v>
      </c>
      <c r="E310" s="171"/>
      <c r="F310" s="172" t="s">
        <v>886</v>
      </c>
      <c r="G310" s="173"/>
      <c r="H310" s="179"/>
      <c r="I310" s="195">
        <f>SUM(I311:I314)</f>
        <v>8</v>
      </c>
      <c r="J310" s="195">
        <f>SUM(J311:J314)</f>
        <v>0</v>
      </c>
      <c r="K310" s="179"/>
      <c r="L310" s="195">
        <f>SUM(L311:L314)</f>
        <v>0</v>
      </c>
      <c r="M310" s="195">
        <f>SUM(M311:M314)</f>
        <v>0</v>
      </c>
      <c r="N310" s="181" t="s">
        <v>145</v>
      </c>
      <c r="R310" s="182"/>
    </row>
    <row r="311" spans="1:18" s="87" customFormat="1" x14ac:dyDescent="0.2">
      <c r="B311" s="110" t="s">
        <v>37</v>
      </c>
      <c r="C311" s="129"/>
      <c r="D311" s="114" t="s">
        <v>660</v>
      </c>
      <c r="E311" s="105"/>
      <c r="F311" s="142" t="s">
        <v>812</v>
      </c>
      <c r="G311" s="218"/>
      <c r="H311" s="119" t="s">
        <v>415</v>
      </c>
      <c r="I311" s="106">
        <v>4</v>
      </c>
      <c r="J311" s="147"/>
      <c r="K311" s="119"/>
      <c r="L311" s="106"/>
      <c r="M311" s="147"/>
      <c r="N311" s="87" t="s">
        <v>813</v>
      </c>
      <c r="R311" s="157"/>
    </row>
    <row r="312" spans="1:18" s="87" customFormat="1" x14ac:dyDescent="0.2">
      <c r="B312" s="110" t="s">
        <v>38</v>
      </c>
      <c r="C312" s="129"/>
      <c r="D312" s="114" t="s">
        <v>660</v>
      </c>
      <c r="E312" s="105"/>
      <c r="F312" s="142" t="s">
        <v>811</v>
      </c>
      <c r="G312" s="218"/>
      <c r="H312" s="119" t="s">
        <v>415</v>
      </c>
      <c r="I312" s="106">
        <v>4</v>
      </c>
      <c r="J312" s="147"/>
      <c r="K312" s="119"/>
      <c r="L312" s="106"/>
      <c r="M312" s="147"/>
      <c r="N312" s="87" t="s">
        <v>784</v>
      </c>
      <c r="R312" s="157"/>
    </row>
    <row r="313" spans="1:18" s="87" customFormat="1" x14ac:dyDescent="0.2">
      <c r="B313" s="110" t="s">
        <v>39</v>
      </c>
      <c r="C313" s="129"/>
      <c r="D313" s="104" t="s">
        <v>631</v>
      </c>
      <c r="E313" s="105"/>
      <c r="F313" s="140" t="s">
        <v>580</v>
      </c>
      <c r="G313" s="218"/>
      <c r="H313" s="119"/>
      <c r="I313" s="106"/>
      <c r="J313" s="147"/>
      <c r="K313" s="119"/>
      <c r="L313" s="106"/>
      <c r="M313" s="147"/>
      <c r="R313" s="157"/>
    </row>
    <row r="314" spans="1:18" s="87" customFormat="1" ht="13.5" thickBot="1" x14ac:dyDescent="0.25">
      <c r="B314" s="110" t="s">
        <v>814</v>
      </c>
      <c r="C314" s="129"/>
      <c r="D314" s="104" t="s">
        <v>631</v>
      </c>
      <c r="E314" s="105"/>
      <c r="F314" s="140" t="s">
        <v>580</v>
      </c>
      <c r="G314" s="218"/>
      <c r="H314" s="119"/>
      <c r="I314" s="106"/>
      <c r="J314" s="147"/>
      <c r="K314" s="119"/>
      <c r="L314" s="106"/>
      <c r="M314" s="147"/>
      <c r="R314" s="157"/>
    </row>
    <row r="315" spans="1:18" s="181" customFormat="1" ht="13.5" thickBot="1" x14ac:dyDescent="0.25">
      <c r="A315" s="290" t="s">
        <v>393</v>
      </c>
      <c r="B315" s="168" t="s">
        <v>40</v>
      </c>
      <c r="C315" s="177"/>
      <c r="D315" s="170" t="s">
        <v>629</v>
      </c>
      <c r="E315" s="171"/>
      <c r="F315" s="172" t="s">
        <v>897</v>
      </c>
      <c r="G315" s="173"/>
      <c r="H315" s="179"/>
      <c r="I315" s="195">
        <f>SUM(I316:I319)</f>
        <v>0</v>
      </c>
      <c r="J315" s="195">
        <f>SUM(J316:J319)</f>
        <v>0</v>
      </c>
      <c r="K315" s="179"/>
      <c r="L315" s="195">
        <f>SUM(L316:L319)</f>
        <v>0</v>
      </c>
      <c r="M315" s="195">
        <f>SUM(M316:M319)</f>
        <v>0</v>
      </c>
      <c r="N315" s="181" t="s">
        <v>147</v>
      </c>
      <c r="R315" s="182"/>
    </row>
    <row r="316" spans="1:18" s="87" customFormat="1" x14ac:dyDescent="0.2">
      <c r="B316" s="110" t="s">
        <v>41</v>
      </c>
      <c r="C316" s="129"/>
      <c r="D316" s="82" t="s">
        <v>629</v>
      </c>
      <c r="E316" s="112"/>
      <c r="F316" s="139" t="s">
        <v>896</v>
      </c>
      <c r="G316" s="111"/>
      <c r="H316" s="119"/>
      <c r="I316" s="106"/>
      <c r="J316" s="147"/>
      <c r="K316" s="119"/>
      <c r="L316" s="106"/>
      <c r="M316" s="147"/>
      <c r="R316" s="157"/>
    </row>
    <row r="317" spans="1:18" s="87" customFormat="1" x14ac:dyDescent="0.2">
      <c r="B317" s="110" t="s">
        <v>42</v>
      </c>
      <c r="C317" s="129"/>
      <c r="D317" s="104" t="s">
        <v>631</v>
      </c>
      <c r="E317" s="105"/>
      <c r="F317" s="140" t="s">
        <v>580</v>
      </c>
      <c r="G317" s="218"/>
      <c r="H317" s="119"/>
      <c r="I317" s="106"/>
      <c r="J317" s="147"/>
      <c r="K317" s="119"/>
      <c r="L317" s="106"/>
      <c r="M317" s="147"/>
      <c r="R317" s="157"/>
    </row>
    <row r="318" spans="1:18" s="87" customFormat="1" x14ac:dyDescent="0.2">
      <c r="B318" s="110" t="s">
        <v>43</v>
      </c>
      <c r="C318" s="129"/>
      <c r="D318" s="104" t="s">
        <v>631</v>
      </c>
      <c r="E318" s="105"/>
      <c r="F318" s="140" t="s">
        <v>580</v>
      </c>
      <c r="G318" s="218"/>
      <c r="H318" s="119"/>
      <c r="I318" s="106"/>
      <c r="J318" s="147"/>
      <c r="K318" s="119"/>
      <c r="L318" s="106"/>
      <c r="M318" s="147"/>
      <c r="R318" s="157"/>
    </row>
    <row r="319" spans="1:18" s="87" customFormat="1" ht="13.5" thickBot="1" x14ac:dyDescent="0.25">
      <c r="B319" s="110" t="s">
        <v>44</v>
      </c>
      <c r="C319" s="129"/>
      <c r="D319" s="104" t="s">
        <v>631</v>
      </c>
      <c r="E319" s="105"/>
      <c r="F319" s="140" t="s">
        <v>580</v>
      </c>
      <c r="G319" s="218"/>
      <c r="H319" s="119"/>
      <c r="I319" s="106"/>
      <c r="J319" s="147"/>
      <c r="K319" s="119"/>
      <c r="L319" s="106"/>
      <c r="M319" s="147"/>
      <c r="R319" s="157"/>
    </row>
    <row r="320" spans="1:18" s="181" customFormat="1" ht="13.5" thickBot="1" x14ac:dyDescent="0.25">
      <c r="A320" s="175" t="s">
        <v>393</v>
      </c>
      <c r="B320" s="168" t="s">
        <v>45</v>
      </c>
      <c r="C320" s="177"/>
      <c r="D320" s="170" t="s">
        <v>659</v>
      </c>
      <c r="E320" s="171"/>
      <c r="F320" s="172" t="s">
        <v>787</v>
      </c>
      <c r="G320" s="173"/>
      <c r="H320" s="179"/>
      <c r="I320" s="195">
        <f>SUM(I321:I323)</f>
        <v>0</v>
      </c>
      <c r="J320" s="195">
        <f>SUM(J321:J323)</f>
        <v>0</v>
      </c>
      <c r="K320" s="179"/>
      <c r="L320" s="195">
        <f>SUM(L321:L323)</f>
        <v>5</v>
      </c>
      <c r="M320" s="195">
        <f>SUM(M321:M323)</f>
        <v>0</v>
      </c>
      <c r="N320" s="181" t="s">
        <v>146</v>
      </c>
      <c r="R320" s="182"/>
    </row>
    <row r="321" spans="1:18" s="87" customFormat="1" x14ac:dyDescent="0.2">
      <c r="B321" s="103" t="s">
        <v>46</v>
      </c>
      <c r="C321" s="129"/>
      <c r="D321" s="114" t="s">
        <v>659</v>
      </c>
      <c r="E321" s="122"/>
      <c r="F321" s="256" t="s">
        <v>788</v>
      </c>
      <c r="G321" s="220"/>
      <c r="H321" s="119"/>
      <c r="I321" s="106"/>
      <c r="J321" s="147"/>
      <c r="K321" s="119" t="s">
        <v>408</v>
      </c>
      <c r="L321" s="106">
        <v>3</v>
      </c>
      <c r="M321" s="147"/>
      <c r="N321" s="87" t="s">
        <v>789</v>
      </c>
      <c r="R321" s="157"/>
    </row>
    <row r="322" spans="1:18" s="87" customFormat="1" x14ac:dyDescent="0.2">
      <c r="B322" s="103" t="s">
        <v>47</v>
      </c>
      <c r="C322" s="129"/>
      <c r="D322" s="114" t="s">
        <v>659</v>
      </c>
      <c r="E322" s="122"/>
      <c r="F322" s="142" t="s">
        <v>165</v>
      </c>
      <c r="H322" s="119"/>
      <c r="I322" s="106"/>
      <c r="J322" s="147"/>
      <c r="K322" s="119" t="s">
        <v>408</v>
      </c>
      <c r="L322" s="106">
        <v>2</v>
      </c>
      <c r="M322" s="147"/>
      <c r="N322" s="87" t="s">
        <v>166</v>
      </c>
      <c r="R322" s="157"/>
    </row>
    <row r="323" spans="1:18" s="87" customFormat="1" ht="13.5" thickBot="1" x14ac:dyDescent="0.25">
      <c r="B323" s="110" t="s">
        <v>48</v>
      </c>
      <c r="C323" s="129"/>
      <c r="D323" s="104" t="s">
        <v>631</v>
      </c>
      <c r="E323" s="105"/>
      <c r="F323" s="140" t="s">
        <v>580</v>
      </c>
      <c r="G323" s="218"/>
      <c r="H323" s="119"/>
      <c r="I323" s="106"/>
      <c r="J323" s="147"/>
      <c r="K323" s="119"/>
      <c r="L323" s="106"/>
      <c r="M323" s="147"/>
      <c r="R323" s="157"/>
    </row>
    <row r="324" spans="1:18" s="181" customFormat="1" ht="13.5" thickBot="1" x14ac:dyDescent="0.25">
      <c r="A324" s="175" t="s">
        <v>393</v>
      </c>
      <c r="B324" s="168" t="s">
        <v>49</v>
      </c>
      <c r="C324" s="201"/>
      <c r="D324" s="189" t="s">
        <v>661</v>
      </c>
      <c r="E324" s="190"/>
      <c r="F324" s="172" t="s">
        <v>1049</v>
      </c>
      <c r="G324" s="173"/>
      <c r="H324" s="179"/>
      <c r="I324" s="195">
        <f>SUM(I325:I327)</f>
        <v>0</v>
      </c>
      <c r="J324" s="195">
        <f>SUM(J325:J327)</f>
        <v>0</v>
      </c>
      <c r="K324" s="179"/>
      <c r="L324" s="195">
        <f>SUM(L325:L327)</f>
        <v>0</v>
      </c>
      <c r="M324" s="195">
        <f>SUM(M325:M327)</f>
        <v>0</v>
      </c>
      <c r="R324" s="182"/>
    </row>
    <row r="325" spans="1:18" s="296" customFormat="1" x14ac:dyDescent="0.2">
      <c r="B325" s="297" t="s">
        <v>50</v>
      </c>
      <c r="C325" s="298"/>
      <c r="D325" s="299" t="s">
        <v>661</v>
      </c>
      <c r="E325" s="300" t="s">
        <v>408</v>
      </c>
      <c r="F325" s="301" t="s">
        <v>791</v>
      </c>
      <c r="G325" s="302"/>
      <c r="H325" s="303"/>
      <c r="I325" s="304"/>
      <c r="J325" s="305"/>
      <c r="K325" s="303" t="s">
        <v>449</v>
      </c>
      <c r="L325" s="304"/>
      <c r="M325" s="305"/>
      <c r="R325" s="306"/>
    </row>
    <row r="326" spans="1:18" s="87" customFormat="1" x14ac:dyDescent="0.2">
      <c r="B326" s="110" t="s">
        <v>51</v>
      </c>
      <c r="C326" s="129"/>
      <c r="D326" s="104" t="s">
        <v>631</v>
      </c>
      <c r="E326" s="105"/>
      <c r="F326" s="140" t="s">
        <v>580</v>
      </c>
      <c r="G326" s="218"/>
      <c r="H326" s="119"/>
      <c r="I326" s="106"/>
      <c r="J326" s="147"/>
      <c r="K326" s="119"/>
      <c r="L326" s="106"/>
      <c r="M326" s="147"/>
      <c r="R326" s="157"/>
    </row>
    <row r="327" spans="1:18" s="87" customFormat="1" ht="13.5" thickBot="1" x14ac:dyDescent="0.25">
      <c r="B327" s="110" t="s">
        <v>52</v>
      </c>
      <c r="C327" s="129"/>
      <c r="D327" s="104" t="s">
        <v>631</v>
      </c>
      <c r="E327" s="105"/>
      <c r="F327" s="140" t="s">
        <v>580</v>
      </c>
      <c r="G327" s="218"/>
      <c r="H327" s="119"/>
      <c r="I327" s="106"/>
      <c r="J327" s="147"/>
      <c r="K327" s="119"/>
      <c r="L327" s="106"/>
      <c r="M327" s="147"/>
      <c r="R327" s="157"/>
    </row>
    <row r="328" spans="1:18" s="181" customFormat="1" ht="13.5" thickBot="1" x14ac:dyDescent="0.25">
      <c r="A328" s="175" t="s">
        <v>570</v>
      </c>
      <c r="B328" s="168" t="s">
        <v>53</v>
      </c>
      <c r="C328" s="177"/>
      <c r="D328" s="170" t="s">
        <v>660</v>
      </c>
      <c r="E328" s="171"/>
      <c r="F328" s="172" t="s">
        <v>437</v>
      </c>
      <c r="G328" s="173"/>
      <c r="H328" s="179"/>
      <c r="I328" s="195">
        <f>SUM(I329:I333)</f>
        <v>0</v>
      </c>
      <c r="J328" s="195">
        <f>SUM(J329:J333)</f>
        <v>0</v>
      </c>
      <c r="K328" s="179"/>
      <c r="L328" s="195">
        <f>SUM(L329:L333)</f>
        <v>96</v>
      </c>
      <c r="M328" s="195">
        <f>SUM(M329:M333)</f>
        <v>0</v>
      </c>
      <c r="N328" s="181" t="s">
        <v>899</v>
      </c>
      <c r="R328" s="182"/>
    </row>
    <row r="329" spans="1:18" s="87" customFormat="1" x14ac:dyDescent="0.2">
      <c r="B329" s="103" t="s">
        <v>54</v>
      </c>
      <c r="C329" s="129"/>
      <c r="D329" s="114" t="s">
        <v>660</v>
      </c>
      <c r="E329" s="122" t="s">
        <v>408</v>
      </c>
      <c r="F329" s="256" t="s">
        <v>792</v>
      </c>
      <c r="G329" s="220"/>
      <c r="H329" s="119"/>
      <c r="I329" s="106"/>
      <c r="J329" s="147"/>
      <c r="K329" s="119" t="s">
        <v>449</v>
      </c>
      <c r="L329" s="106">
        <v>24</v>
      </c>
      <c r="M329" s="147"/>
      <c r="R329" s="157"/>
    </row>
    <row r="330" spans="1:18" s="87" customFormat="1" x14ac:dyDescent="0.2">
      <c r="B330" s="103" t="s">
        <v>55</v>
      </c>
      <c r="C330" s="129"/>
      <c r="D330" s="114" t="s">
        <v>660</v>
      </c>
      <c r="E330" s="122" t="s">
        <v>408</v>
      </c>
      <c r="F330" s="256" t="s">
        <v>793</v>
      </c>
      <c r="G330" s="220"/>
      <c r="H330" s="119"/>
      <c r="I330" s="106"/>
      <c r="J330" s="147"/>
      <c r="K330" s="119" t="s">
        <v>449</v>
      </c>
      <c r="L330" s="106">
        <v>24</v>
      </c>
      <c r="M330" s="147"/>
      <c r="R330" s="157"/>
    </row>
    <row r="331" spans="1:18" s="87" customFormat="1" x14ac:dyDescent="0.2">
      <c r="B331" s="103" t="s">
        <v>56</v>
      </c>
      <c r="C331" s="129"/>
      <c r="D331" s="114" t="s">
        <v>660</v>
      </c>
      <c r="E331" s="122" t="s">
        <v>408</v>
      </c>
      <c r="F331" s="256" t="s">
        <v>794</v>
      </c>
      <c r="G331" s="220"/>
      <c r="H331" s="119"/>
      <c r="I331" s="106"/>
      <c r="J331" s="147"/>
      <c r="K331" s="119" t="s">
        <v>449</v>
      </c>
      <c r="L331" s="106">
        <v>24</v>
      </c>
      <c r="M331" s="147"/>
      <c r="R331" s="157"/>
    </row>
    <row r="332" spans="1:18" s="87" customFormat="1" x14ac:dyDescent="0.2">
      <c r="B332" s="103" t="s">
        <v>796</v>
      </c>
      <c r="C332" s="129"/>
      <c r="D332" s="114" t="s">
        <v>660</v>
      </c>
      <c r="E332" s="122" t="s">
        <v>408</v>
      </c>
      <c r="F332" s="256" t="s">
        <v>795</v>
      </c>
      <c r="G332" s="220"/>
      <c r="H332" s="119"/>
      <c r="I332" s="106"/>
      <c r="J332" s="147"/>
      <c r="K332" s="119" t="s">
        <v>449</v>
      </c>
      <c r="L332" s="106">
        <v>24</v>
      </c>
      <c r="M332" s="147"/>
      <c r="R332" s="157"/>
    </row>
    <row r="333" spans="1:18" s="87" customFormat="1" ht="13.5" thickBot="1" x14ac:dyDescent="0.25">
      <c r="B333" s="110" t="s">
        <v>797</v>
      </c>
      <c r="C333" s="129"/>
      <c r="D333" s="104" t="s">
        <v>631</v>
      </c>
      <c r="E333" s="105"/>
      <c r="F333" s="140" t="s">
        <v>580</v>
      </c>
      <c r="G333" s="218"/>
      <c r="H333" s="119"/>
      <c r="I333" s="106"/>
      <c r="J333" s="147"/>
      <c r="K333" s="119"/>
      <c r="L333" s="106"/>
      <c r="M333" s="147"/>
      <c r="R333" s="157"/>
    </row>
    <row r="334" spans="1:18" s="181" customFormat="1" ht="13.5" thickBot="1" x14ac:dyDescent="0.25">
      <c r="A334" s="175" t="s">
        <v>570</v>
      </c>
      <c r="B334" s="168" t="s">
        <v>57</v>
      </c>
      <c r="C334" s="177"/>
      <c r="D334" s="170" t="s">
        <v>629</v>
      </c>
      <c r="E334" s="171"/>
      <c r="F334" s="172" t="s">
        <v>389</v>
      </c>
      <c r="G334" s="173"/>
      <c r="H334" s="179"/>
      <c r="I334" s="195">
        <f>SUM(I335:I342)</f>
        <v>32</v>
      </c>
      <c r="J334" s="195">
        <f>SUM(J335:J342)</f>
        <v>0</v>
      </c>
      <c r="K334" s="179"/>
      <c r="L334" s="195">
        <f>SUM(L335:L342)</f>
        <v>120</v>
      </c>
      <c r="M334" s="195">
        <f>SUM(M335:M342)</f>
        <v>0</v>
      </c>
      <c r="N334" s="204" t="s">
        <v>821</v>
      </c>
      <c r="R334" s="182"/>
    </row>
    <row r="335" spans="1:18" s="75" customFormat="1" x14ac:dyDescent="0.2">
      <c r="B335" s="110" t="s">
        <v>58</v>
      </c>
      <c r="C335" s="131"/>
      <c r="D335" s="68" t="s">
        <v>629</v>
      </c>
      <c r="E335" s="76"/>
      <c r="F335" s="143" t="s">
        <v>823</v>
      </c>
      <c r="G335" s="160"/>
      <c r="H335" s="76"/>
      <c r="I335" s="69"/>
      <c r="J335" s="150"/>
      <c r="K335" s="76"/>
      <c r="L335" s="69"/>
      <c r="M335" s="150"/>
      <c r="R335" s="158"/>
    </row>
    <row r="336" spans="1:18" s="75" customFormat="1" x14ac:dyDescent="0.2">
      <c r="B336" s="110" t="s">
        <v>59</v>
      </c>
      <c r="C336" s="131"/>
      <c r="D336" s="68" t="s">
        <v>629</v>
      </c>
      <c r="E336" s="76"/>
      <c r="F336" s="143" t="s">
        <v>824</v>
      </c>
      <c r="G336" s="160"/>
      <c r="H336" s="76"/>
      <c r="I336" s="69"/>
      <c r="J336" s="150"/>
      <c r="K336" s="76"/>
      <c r="L336" s="69"/>
      <c r="M336" s="150"/>
      <c r="R336" s="158"/>
    </row>
    <row r="337" spans="1:18" s="75" customFormat="1" x14ac:dyDescent="0.2">
      <c r="B337" s="110" t="s">
        <v>60</v>
      </c>
      <c r="C337" s="131"/>
      <c r="D337" s="68" t="s">
        <v>629</v>
      </c>
      <c r="E337" s="76"/>
      <c r="F337" s="143" t="s">
        <v>829</v>
      </c>
      <c r="G337" s="160"/>
      <c r="H337" s="76"/>
      <c r="I337" s="69"/>
      <c r="J337" s="150"/>
      <c r="K337" s="76"/>
      <c r="L337" s="69"/>
      <c r="M337" s="150"/>
      <c r="N337" s="75" t="s">
        <v>830</v>
      </c>
      <c r="R337" s="158"/>
    </row>
    <row r="338" spans="1:18" s="75" customFormat="1" x14ac:dyDescent="0.2">
      <c r="B338" s="110" t="s">
        <v>61</v>
      </c>
      <c r="C338" s="131"/>
      <c r="D338" s="68" t="s">
        <v>629</v>
      </c>
      <c r="E338" s="76"/>
      <c r="F338" s="143" t="s">
        <v>831</v>
      </c>
      <c r="G338" s="160"/>
      <c r="H338" s="76"/>
      <c r="I338" s="69"/>
      <c r="J338" s="150"/>
      <c r="K338" s="76"/>
      <c r="L338" s="69"/>
      <c r="M338" s="150"/>
      <c r="N338" s="75" t="s">
        <v>798</v>
      </c>
      <c r="R338" s="158"/>
    </row>
    <row r="339" spans="1:18" s="75" customFormat="1" x14ac:dyDescent="0.2">
      <c r="B339" s="110" t="s">
        <v>62</v>
      </c>
      <c r="C339" s="131">
        <v>41555</v>
      </c>
      <c r="D339" s="68" t="s">
        <v>662</v>
      </c>
      <c r="E339" s="76"/>
      <c r="F339" s="143" t="s">
        <v>832</v>
      </c>
      <c r="G339" s="160"/>
      <c r="H339" s="76"/>
      <c r="I339" s="69"/>
      <c r="J339" s="150"/>
      <c r="K339" s="76"/>
      <c r="L339" s="69"/>
      <c r="M339" s="150"/>
      <c r="R339" s="158"/>
    </row>
    <row r="340" spans="1:18" s="75" customFormat="1" x14ac:dyDescent="0.2">
      <c r="B340" s="103" t="s">
        <v>63</v>
      </c>
      <c r="C340" s="131"/>
      <c r="D340" s="114" t="s">
        <v>629</v>
      </c>
      <c r="E340" s="122"/>
      <c r="F340" s="142" t="s">
        <v>799</v>
      </c>
      <c r="G340" s="87"/>
      <c r="H340" s="76"/>
      <c r="I340" s="69"/>
      <c r="J340" s="150"/>
      <c r="K340" s="76"/>
      <c r="L340" s="69"/>
      <c r="M340" s="150"/>
      <c r="R340" s="158"/>
    </row>
    <row r="341" spans="1:18" s="75" customFormat="1" x14ac:dyDescent="0.2">
      <c r="B341" s="110" t="s">
        <v>64</v>
      </c>
      <c r="C341" s="131"/>
      <c r="D341" s="104" t="s">
        <v>631</v>
      </c>
      <c r="E341" s="105"/>
      <c r="F341" s="140" t="s">
        <v>580</v>
      </c>
      <c r="G341" s="218"/>
      <c r="H341" s="76"/>
      <c r="I341" s="69"/>
      <c r="J341" s="150"/>
      <c r="K341" s="76"/>
      <c r="L341" s="69"/>
      <c r="M341" s="150"/>
      <c r="N341" s="75" t="s">
        <v>800</v>
      </c>
      <c r="R341" s="158"/>
    </row>
    <row r="342" spans="1:18" s="75" customFormat="1" ht="13.5" thickBot="1" x14ac:dyDescent="0.25">
      <c r="B342" s="110" t="s">
        <v>65</v>
      </c>
      <c r="C342" s="131"/>
      <c r="D342" s="104" t="s">
        <v>631</v>
      </c>
      <c r="E342" s="105"/>
      <c r="F342" s="140" t="s">
        <v>580</v>
      </c>
      <c r="G342" s="218"/>
      <c r="H342" s="76" t="s">
        <v>408</v>
      </c>
      <c r="I342" s="69">
        <v>32</v>
      </c>
      <c r="J342" s="150"/>
      <c r="K342" s="76" t="s">
        <v>408</v>
      </c>
      <c r="L342" s="69">
        <v>120</v>
      </c>
      <c r="M342" s="150"/>
      <c r="R342" s="158"/>
    </row>
    <row r="343" spans="1:18" s="181" customFormat="1" ht="13.5" thickBot="1" x14ac:dyDescent="0.25">
      <c r="A343" s="175" t="s">
        <v>570</v>
      </c>
      <c r="B343" s="168" t="s">
        <v>66</v>
      </c>
      <c r="C343" s="177"/>
      <c r="D343" s="170" t="s">
        <v>659</v>
      </c>
      <c r="E343" s="171"/>
      <c r="F343" s="172" t="s">
        <v>782</v>
      </c>
      <c r="G343" s="173"/>
      <c r="H343" s="179"/>
      <c r="I343" s="195">
        <f>SUM(I344:I347)</f>
        <v>10</v>
      </c>
      <c r="J343" s="195">
        <f>SUM(J344:J347)</f>
        <v>0</v>
      </c>
      <c r="K343" s="179"/>
      <c r="L343" s="195">
        <f>SUM(L344:L347)</f>
        <v>2</v>
      </c>
      <c r="M343" s="195">
        <f>SUM(M344:M347)</f>
        <v>0</v>
      </c>
      <c r="N343" s="204" t="s">
        <v>783</v>
      </c>
      <c r="R343" s="182"/>
    </row>
    <row r="344" spans="1:18" s="75" customFormat="1" x14ac:dyDescent="0.2">
      <c r="B344" s="103" t="s">
        <v>67</v>
      </c>
      <c r="C344" s="131"/>
      <c r="D344" s="114" t="s">
        <v>659</v>
      </c>
      <c r="E344" s="122" t="s">
        <v>408</v>
      </c>
      <c r="F344" s="256" t="s">
        <v>801</v>
      </c>
      <c r="G344" s="220"/>
      <c r="H344" s="76"/>
      <c r="I344" s="69"/>
      <c r="J344" s="150"/>
      <c r="K344" s="76" t="s">
        <v>408</v>
      </c>
      <c r="L344" s="69">
        <v>2</v>
      </c>
      <c r="M344" s="150"/>
      <c r="N344" s="75" t="s">
        <v>802</v>
      </c>
      <c r="R344" s="158"/>
    </row>
    <row r="345" spans="1:18" s="75" customFormat="1" x14ac:dyDescent="0.2">
      <c r="B345" s="103" t="s">
        <v>68</v>
      </c>
      <c r="C345" s="131"/>
      <c r="D345" s="114" t="s">
        <v>659</v>
      </c>
      <c r="E345" s="122" t="s">
        <v>410</v>
      </c>
      <c r="F345" s="256" t="s">
        <v>803</v>
      </c>
      <c r="G345" s="220"/>
      <c r="H345" s="76" t="s">
        <v>410</v>
      </c>
      <c r="I345" s="69">
        <v>4</v>
      </c>
      <c r="J345" s="150"/>
      <c r="K345" s="76"/>
      <c r="L345" s="69"/>
      <c r="M345" s="150"/>
      <c r="R345" s="158"/>
    </row>
    <row r="346" spans="1:18" s="75" customFormat="1" x14ac:dyDescent="0.2">
      <c r="B346" s="103" t="s">
        <v>69</v>
      </c>
      <c r="C346" s="131"/>
      <c r="D346" s="114" t="s">
        <v>659</v>
      </c>
      <c r="E346" s="122" t="s">
        <v>410</v>
      </c>
      <c r="F346" s="256" t="s">
        <v>804</v>
      </c>
      <c r="G346" s="220"/>
      <c r="H346" s="76" t="s">
        <v>410</v>
      </c>
      <c r="I346" s="69">
        <v>6</v>
      </c>
      <c r="J346" s="150"/>
      <c r="K346" s="76"/>
      <c r="L346" s="69"/>
      <c r="M346" s="150"/>
      <c r="N346" s="75" t="s">
        <v>805</v>
      </c>
      <c r="R346" s="158"/>
    </row>
    <row r="347" spans="1:18" s="75" customFormat="1" ht="13.5" thickBot="1" x14ac:dyDescent="0.25">
      <c r="B347" s="103" t="s">
        <v>806</v>
      </c>
      <c r="C347" s="131"/>
      <c r="D347" s="104" t="s">
        <v>631</v>
      </c>
      <c r="E347" s="105"/>
      <c r="F347" s="140" t="s">
        <v>580</v>
      </c>
      <c r="G347" s="218"/>
      <c r="H347" s="76"/>
      <c r="I347" s="69"/>
      <c r="J347" s="150"/>
      <c r="K347" s="76"/>
      <c r="L347" s="69"/>
      <c r="M347" s="150"/>
      <c r="R347" s="158"/>
    </row>
    <row r="348" spans="1:18" s="181" customFormat="1" ht="13.5" thickBot="1" x14ac:dyDescent="0.25">
      <c r="A348" s="175" t="s">
        <v>570</v>
      </c>
      <c r="B348" s="168" t="s">
        <v>70</v>
      </c>
      <c r="C348" s="177"/>
      <c r="D348" s="170" t="s">
        <v>629</v>
      </c>
      <c r="E348" s="171"/>
      <c r="F348" s="172" t="s">
        <v>1062</v>
      </c>
      <c r="G348" s="173"/>
      <c r="H348" s="179"/>
      <c r="I348" s="195">
        <f>SUM(I349:I351)</f>
        <v>4</v>
      </c>
      <c r="J348" s="195">
        <f>SUM(J349:J351)</f>
        <v>0</v>
      </c>
      <c r="K348" s="179"/>
      <c r="L348" s="195">
        <f>SUM(L349:L351)</f>
        <v>0</v>
      </c>
      <c r="M348" s="195">
        <f>SUM(M349:M351)</f>
        <v>0</v>
      </c>
      <c r="N348" s="181" t="s">
        <v>1061</v>
      </c>
      <c r="R348" s="182"/>
    </row>
    <row r="349" spans="1:18" s="75" customFormat="1" x14ac:dyDescent="0.2">
      <c r="B349" s="103" t="s">
        <v>71</v>
      </c>
      <c r="C349" s="131"/>
      <c r="D349" s="114" t="s">
        <v>629</v>
      </c>
      <c r="E349" s="122" t="s">
        <v>410</v>
      </c>
      <c r="F349" s="142" t="s">
        <v>807</v>
      </c>
      <c r="G349" s="87"/>
      <c r="H349" s="76"/>
      <c r="I349" s="69"/>
      <c r="J349" s="150"/>
      <c r="K349" s="76"/>
      <c r="L349" s="69"/>
      <c r="M349" s="150"/>
      <c r="N349" s="75" t="s">
        <v>808</v>
      </c>
      <c r="R349" s="158"/>
    </row>
    <row r="350" spans="1:18" s="75" customFormat="1" x14ac:dyDescent="0.2">
      <c r="B350" s="103" t="s">
        <v>72</v>
      </c>
      <c r="C350" s="131"/>
      <c r="D350" s="114" t="s">
        <v>659</v>
      </c>
      <c r="E350" s="122" t="s">
        <v>410</v>
      </c>
      <c r="F350" s="142" t="s">
        <v>809</v>
      </c>
      <c r="G350" s="87"/>
      <c r="H350" s="76" t="s">
        <v>410</v>
      </c>
      <c r="I350" s="69">
        <v>4</v>
      </c>
      <c r="J350" s="150"/>
      <c r="K350" s="76"/>
      <c r="L350" s="69"/>
      <c r="M350" s="150"/>
      <c r="N350" s="75" t="s">
        <v>810</v>
      </c>
      <c r="R350" s="158"/>
    </row>
    <row r="351" spans="1:18" ht="13.5" thickBot="1" x14ac:dyDescent="0.25">
      <c r="B351" s="110" t="s">
        <v>73</v>
      </c>
      <c r="D351" s="104" t="s">
        <v>631</v>
      </c>
      <c r="E351" s="105"/>
      <c r="F351" s="140" t="s">
        <v>580</v>
      </c>
      <c r="G351" s="218"/>
    </row>
    <row r="352" spans="1:18" s="181" customFormat="1" ht="13.5" thickBot="1" x14ac:dyDescent="0.25">
      <c r="A352" s="175" t="s">
        <v>570</v>
      </c>
      <c r="B352" s="168" t="s">
        <v>74</v>
      </c>
      <c r="C352" s="177"/>
      <c r="D352" s="170" t="s">
        <v>629</v>
      </c>
      <c r="E352" s="171"/>
      <c r="F352" s="172" t="s">
        <v>766</v>
      </c>
      <c r="G352" s="173"/>
      <c r="H352" s="179"/>
      <c r="I352" s="195">
        <f>SUM(I353:I355)</f>
        <v>24</v>
      </c>
      <c r="J352" s="195">
        <f>SUM(J353:J355)</f>
        <v>0</v>
      </c>
      <c r="K352" s="179"/>
      <c r="L352" s="195">
        <f>SUM(L353:L355)</f>
        <v>0</v>
      </c>
      <c r="M352" s="195">
        <f>SUM(M353:M355)</f>
        <v>0</v>
      </c>
      <c r="N352" s="181" t="s">
        <v>148</v>
      </c>
      <c r="R352" s="182"/>
    </row>
    <row r="353" spans="1:18" s="87" customFormat="1" x14ac:dyDescent="0.2">
      <c r="B353" s="103" t="s">
        <v>75</v>
      </c>
      <c r="C353" s="129"/>
      <c r="D353" s="114" t="s">
        <v>629</v>
      </c>
      <c r="E353" s="122" t="s">
        <v>410</v>
      </c>
      <c r="F353" s="142" t="s">
        <v>167</v>
      </c>
      <c r="H353" s="119" t="s">
        <v>410</v>
      </c>
      <c r="I353" s="106">
        <v>16</v>
      </c>
      <c r="J353" s="147"/>
      <c r="K353" s="119"/>
      <c r="L353" s="106"/>
      <c r="M353" s="147"/>
      <c r="N353" s="87" t="s">
        <v>168</v>
      </c>
      <c r="R353" s="157"/>
    </row>
    <row r="354" spans="1:18" s="87" customFormat="1" x14ac:dyDescent="0.2">
      <c r="B354" s="103" t="s">
        <v>76</v>
      </c>
      <c r="C354" s="129"/>
      <c r="D354" s="114" t="s">
        <v>629</v>
      </c>
      <c r="E354" s="122" t="s">
        <v>410</v>
      </c>
      <c r="F354" s="142" t="s">
        <v>170</v>
      </c>
      <c r="H354" s="119" t="s">
        <v>410</v>
      </c>
      <c r="I354" s="106">
        <v>8</v>
      </c>
      <c r="J354" s="147"/>
      <c r="K354" s="119"/>
      <c r="L354" s="106"/>
      <c r="M354" s="147"/>
      <c r="N354" s="87" t="s">
        <v>169</v>
      </c>
      <c r="R354" s="157"/>
    </row>
    <row r="355" spans="1:18" s="93" customFormat="1" ht="13.5" thickBot="1" x14ac:dyDescent="0.25">
      <c r="B355" s="110" t="s">
        <v>77</v>
      </c>
      <c r="C355" s="127"/>
      <c r="D355" s="104" t="s">
        <v>631</v>
      </c>
      <c r="E355" s="105"/>
      <c r="F355" s="140" t="s">
        <v>580</v>
      </c>
      <c r="G355" s="218"/>
      <c r="H355" s="102"/>
      <c r="I355" s="254"/>
      <c r="J355" s="255"/>
      <c r="K355" s="102"/>
      <c r="L355" s="254"/>
      <c r="M355" s="255"/>
      <c r="R355" s="156"/>
    </row>
    <row r="356" spans="1:18" s="181" customFormat="1" ht="13.5" thickBot="1" x14ac:dyDescent="0.25">
      <c r="A356" s="175" t="s">
        <v>570</v>
      </c>
      <c r="B356" s="168" t="s">
        <v>78</v>
      </c>
      <c r="C356" s="177"/>
      <c r="D356" s="170" t="s">
        <v>629</v>
      </c>
      <c r="E356" s="171"/>
      <c r="F356" s="172" t="s">
        <v>171</v>
      </c>
      <c r="G356" s="173"/>
      <c r="H356" s="179"/>
      <c r="I356" s="195">
        <f>SUM(I357:I360)</f>
        <v>8</v>
      </c>
      <c r="J356" s="195">
        <f>SUM(J357:J360)</f>
        <v>0</v>
      </c>
      <c r="K356" s="179"/>
      <c r="L356" s="195">
        <f>SUM(L357:L360)</f>
        <v>0</v>
      </c>
      <c r="M356" s="195">
        <f>SUM(M357:M360)</f>
        <v>0</v>
      </c>
      <c r="N356" s="181" t="s">
        <v>149</v>
      </c>
      <c r="R356" s="182"/>
    </row>
    <row r="357" spans="1:18" s="87" customFormat="1" x14ac:dyDescent="0.2">
      <c r="B357" s="110" t="s">
        <v>79</v>
      </c>
      <c r="C357" s="129"/>
      <c r="D357" s="119">
        <v>0</v>
      </c>
      <c r="E357" s="119" t="s">
        <v>410</v>
      </c>
      <c r="F357" s="143" t="s">
        <v>426</v>
      </c>
      <c r="G357" s="160"/>
      <c r="H357" s="119" t="s">
        <v>410</v>
      </c>
      <c r="I357" s="106">
        <v>8</v>
      </c>
      <c r="J357" s="147"/>
      <c r="K357" s="119"/>
      <c r="L357" s="106"/>
      <c r="M357" s="147"/>
      <c r="N357" s="87" t="s">
        <v>744</v>
      </c>
      <c r="R357" s="157"/>
    </row>
    <row r="358" spans="1:18" s="87" customFormat="1" x14ac:dyDescent="0.2">
      <c r="B358" s="110" t="s">
        <v>80</v>
      </c>
      <c r="C358" s="129"/>
      <c r="D358" s="104" t="s">
        <v>631</v>
      </c>
      <c r="E358" s="105"/>
      <c r="F358" s="140" t="s">
        <v>580</v>
      </c>
      <c r="G358" s="218"/>
      <c r="H358" s="119"/>
      <c r="I358" s="106"/>
      <c r="J358" s="147"/>
      <c r="K358" s="119"/>
      <c r="L358" s="106"/>
      <c r="M358" s="147"/>
      <c r="R358" s="157"/>
    </row>
    <row r="359" spans="1:18" s="87" customFormat="1" x14ac:dyDescent="0.2">
      <c r="B359" s="110" t="s">
        <v>81</v>
      </c>
      <c r="C359" s="129"/>
      <c r="D359" s="104" t="s">
        <v>631</v>
      </c>
      <c r="E359" s="105"/>
      <c r="F359" s="140" t="s">
        <v>580</v>
      </c>
      <c r="G359" s="218"/>
      <c r="H359" s="119"/>
      <c r="I359" s="106"/>
      <c r="J359" s="147"/>
      <c r="K359" s="119"/>
      <c r="L359" s="106"/>
      <c r="M359" s="147"/>
      <c r="R359" s="157"/>
    </row>
    <row r="360" spans="1:18" s="87" customFormat="1" ht="13.5" thickBot="1" x14ac:dyDescent="0.25">
      <c r="B360" s="110" t="s">
        <v>82</v>
      </c>
      <c r="C360" s="129"/>
      <c r="D360" s="104" t="s">
        <v>631</v>
      </c>
      <c r="E360" s="105"/>
      <c r="F360" s="140" t="s">
        <v>580</v>
      </c>
      <c r="G360" s="218"/>
      <c r="H360" s="119"/>
      <c r="I360" s="106"/>
      <c r="J360" s="147"/>
      <c r="K360" s="119"/>
      <c r="L360" s="106"/>
      <c r="M360" s="147"/>
      <c r="R360" s="157"/>
    </row>
    <row r="361" spans="1:18" s="181" customFormat="1" ht="13.5" thickBot="1" x14ac:dyDescent="0.25">
      <c r="A361" s="175" t="s">
        <v>570</v>
      </c>
      <c r="B361" s="168" t="s">
        <v>83</v>
      </c>
      <c r="C361" s="177"/>
      <c r="D361" s="170" t="s">
        <v>659</v>
      </c>
      <c r="E361" s="171"/>
      <c r="F361" s="172" t="s">
        <v>743</v>
      </c>
      <c r="G361" s="173"/>
      <c r="H361" s="179"/>
      <c r="I361" s="195">
        <f>SUM(I362:I365)</f>
        <v>16</v>
      </c>
      <c r="J361" s="195">
        <f>SUM(J362:J365)</f>
        <v>0</v>
      </c>
      <c r="K361" s="179"/>
      <c r="L361" s="195">
        <f>SUM(L362:L365)</f>
        <v>0</v>
      </c>
      <c r="M361" s="195">
        <f>SUM(M362:M365)</f>
        <v>0</v>
      </c>
      <c r="N361" s="181" t="s">
        <v>1043</v>
      </c>
      <c r="R361" s="182"/>
    </row>
    <row r="362" spans="1:18" s="87" customFormat="1" x14ac:dyDescent="0.2">
      <c r="B362" s="103" t="s">
        <v>84</v>
      </c>
      <c r="C362" s="129">
        <v>41638</v>
      </c>
      <c r="D362" s="114" t="s">
        <v>659</v>
      </c>
      <c r="E362" s="122" t="s">
        <v>410</v>
      </c>
      <c r="F362" s="142" t="s">
        <v>173</v>
      </c>
      <c r="H362" s="119" t="s">
        <v>410</v>
      </c>
      <c r="I362" s="106">
        <v>8</v>
      </c>
      <c r="J362" s="147"/>
      <c r="K362" s="119"/>
      <c r="L362" s="106"/>
      <c r="M362" s="147"/>
      <c r="N362" s="87" t="s">
        <v>172</v>
      </c>
      <c r="R362" s="157"/>
    </row>
    <row r="363" spans="1:18" s="87" customFormat="1" x14ac:dyDescent="0.2">
      <c r="B363" s="103" t="s">
        <v>85</v>
      </c>
      <c r="C363" s="129"/>
      <c r="D363" s="114" t="s">
        <v>659</v>
      </c>
      <c r="E363" s="122" t="s">
        <v>410</v>
      </c>
      <c r="F363" s="142" t="s">
        <v>174</v>
      </c>
      <c r="H363" s="119" t="s">
        <v>410</v>
      </c>
      <c r="I363" s="106">
        <v>4</v>
      </c>
      <c r="J363" s="147"/>
      <c r="K363" s="119"/>
      <c r="L363" s="106"/>
      <c r="M363" s="147"/>
      <c r="R363" s="157"/>
    </row>
    <row r="364" spans="1:18" s="87" customFormat="1" x14ac:dyDescent="0.2">
      <c r="B364" s="103" t="s">
        <v>86</v>
      </c>
      <c r="C364" s="129"/>
      <c r="D364" s="114" t="s">
        <v>659</v>
      </c>
      <c r="E364" s="122" t="s">
        <v>410</v>
      </c>
      <c r="F364" s="142" t="s">
        <v>175</v>
      </c>
      <c r="H364" s="119" t="s">
        <v>410</v>
      </c>
      <c r="I364" s="106">
        <v>4</v>
      </c>
      <c r="J364" s="147"/>
      <c r="K364" s="119"/>
      <c r="L364" s="106"/>
      <c r="M364" s="147"/>
      <c r="N364" s="87" t="s">
        <v>176</v>
      </c>
      <c r="R364" s="157"/>
    </row>
    <row r="365" spans="1:18" s="111" customFormat="1" ht="13.5" thickBot="1" x14ac:dyDescent="0.25">
      <c r="B365" s="103" t="s">
        <v>177</v>
      </c>
      <c r="C365" s="130"/>
      <c r="D365" s="104" t="s">
        <v>631</v>
      </c>
      <c r="E365" s="105"/>
      <c r="F365" s="140" t="s">
        <v>580</v>
      </c>
      <c r="G365" s="218"/>
      <c r="H365" s="112"/>
      <c r="I365" s="83"/>
      <c r="J365" s="146"/>
      <c r="K365" s="112"/>
      <c r="L365" s="83"/>
      <c r="M365" s="146"/>
      <c r="N365" s="87"/>
      <c r="R365" s="153"/>
    </row>
    <row r="366" spans="1:18" s="181" customFormat="1" ht="13.5" thickBot="1" x14ac:dyDescent="0.25">
      <c r="A366" s="175" t="s">
        <v>570</v>
      </c>
      <c r="B366" s="168" t="s">
        <v>87</v>
      </c>
      <c r="C366" s="177"/>
      <c r="D366" s="170" t="s">
        <v>629</v>
      </c>
      <c r="E366" s="171"/>
      <c r="F366" s="172" t="s">
        <v>178</v>
      </c>
      <c r="G366" s="173"/>
      <c r="H366" s="179"/>
      <c r="I366" s="195">
        <f>SUM(I367:I373)</f>
        <v>48</v>
      </c>
      <c r="J366" s="195">
        <f>SUM(J367:J373)</f>
        <v>0</v>
      </c>
      <c r="K366" s="179"/>
      <c r="L366" s="195">
        <f>SUM(L367:L373)</f>
        <v>49</v>
      </c>
      <c r="M366" s="195">
        <f>SUM(M367:M373)</f>
        <v>0</v>
      </c>
      <c r="N366" s="181" t="s">
        <v>767</v>
      </c>
      <c r="R366" s="182"/>
    </row>
    <row r="367" spans="1:18" s="87" customFormat="1" x14ac:dyDescent="0.2">
      <c r="B367" s="103" t="s">
        <v>88</v>
      </c>
      <c r="C367" s="129"/>
      <c r="D367" s="114" t="s">
        <v>629</v>
      </c>
      <c r="E367" s="122" t="s">
        <v>408</v>
      </c>
      <c r="F367" s="142" t="s">
        <v>179</v>
      </c>
      <c r="H367" s="119"/>
      <c r="I367" s="106"/>
      <c r="J367" s="147"/>
      <c r="K367" s="119" t="s">
        <v>408</v>
      </c>
      <c r="L367" s="106">
        <v>14</v>
      </c>
      <c r="M367" s="147"/>
      <c r="R367" s="157"/>
    </row>
    <row r="368" spans="1:18" s="87" customFormat="1" x14ac:dyDescent="0.2">
      <c r="B368" s="103" t="s">
        <v>89</v>
      </c>
      <c r="C368" s="129"/>
      <c r="D368" s="114" t="s">
        <v>629</v>
      </c>
      <c r="E368" s="122" t="s">
        <v>408</v>
      </c>
      <c r="F368" s="142" t="s">
        <v>180</v>
      </c>
      <c r="H368" s="119"/>
      <c r="I368" s="106"/>
      <c r="J368" s="147"/>
      <c r="K368" s="119" t="s">
        <v>408</v>
      </c>
      <c r="L368" s="106">
        <v>3</v>
      </c>
      <c r="M368" s="147"/>
      <c r="R368" s="157"/>
    </row>
    <row r="369" spans="1:18" s="87" customFormat="1" x14ac:dyDescent="0.2">
      <c r="B369" s="103" t="s">
        <v>90</v>
      </c>
      <c r="C369" s="129"/>
      <c r="D369" s="114" t="s">
        <v>629</v>
      </c>
      <c r="E369" s="122" t="s">
        <v>408</v>
      </c>
      <c r="F369" s="142" t="s">
        <v>185</v>
      </c>
      <c r="H369" s="119"/>
      <c r="I369" s="106"/>
      <c r="J369" s="147"/>
      <c r="K369" s="119" t="s">
        <v>408</v>
      </c>
      <c r="L369" s="106">
        <v>32</v>
      </c>
      <c r="M369" s="147"/>
      <c r="R369" s="157"/>
    </row>
    <row r="370" spans="1:18" s="87" customFormat="1" x14ac:dyDescent="0.2">
      <c r="B370" s="103" t="s">
        <v>183</v>
      </c>
      <c r="C370" s="129"/>
      <c r="D370" s="114" t="s">
        <v>629</v>
      </c>
      <c r="E370" s="122" t="s">
        <v>410</v>
      </c>
      <c r="F370" s="142" t="s">
        <v>189</v>
      </c>
      <c r="H370" s="119" t="s">
        <v>410</v>
      </c>
      <c r="I370" s="106">
        <v>16</v>
      </c>
      <c r="J370" s="147"/>
      <c r="K370" s="119"/>
      <c r="L370" s="106"/>
      <c r="M370" s="147"/>
      <c r="N370" s="87" t="s">
        <v>190</v>
      </c>
      <c r="R370" s="157"/>
    </row>
    <row r="371" spans="1:18" s="87" customFormat="1" x14ac:dyDescent="0.2">
      <c r="B371" s="103" t="s">
        <v>184</v>
      </c>
      <c r="C371" s="129"/>
      <c r="D371" s="114" t="s">
        <v>629</v>
      </c>
      <c r="E371" s="122" t="s">
        <v>410</v>
      </c>
      <c r="F371" s="142" t="s">
        <v>191</v>
      </c>
      <c r="H371" s="119" t="s">
        <v>410</v>
      </c>
      <c r="I371" s="106">
        <v>8</v>
      </c>
      <c r="J371" s="147"/>
      <c r="K371" s="119"/>
      <c r="L371" s="106"/>
      <c r="M371" s="147"/>
      <c r="N371" s="87" t="s">
        <v>188</v>
      </c>
      <c r="R371" s="157"/>
    </row>
    <row r="372" spans="1:18" s="87" customFormat="1" x14ac:dyDescent="0.2">
      <c r="B372" s="103" t="s">
        <v>186</v>
      </c>
      <c r="C372" s="129"/>
      <c r="D372" s="114" t="s">
        <v>629</v>
      </c>
      <c r="E372" s="122" t="s">
        <v>410</v>
      </c>
      <c r="F372" s="142" t="s">
        <v>181</v>
      </c>
      <c r="H372" s="119" t="s">
        <v>410</v>
      </c>
      <c r="I372" s="106">
        <v>24</v>
      </c>
      <c r="J372" s="147"/>
      <c r="K372" s="119"/>
      <c r="L372" s="106"/>
      <c r="M372" s="147"/>
      <c r="N372" s="87" t="s">
        <v>182</v>
      </c>
      <c r="R372" s="157"/>
    </row>
    <row r="373" spans="1:18" s="111" customFormat="1" ht="13.5" thickBot="1" x14ac:dyDescent="0.25">
      <c r="B373" s="103" t="s">
        <v>187</v>
      </c>
      <c r="C373" s="130"/>
      <c r="D373" s="104" t="s">
        <v>631</v>
      </c>
      <c r="E373" s="105"/>
      <c r="F373" s="140" t="s">
        <v>580</v>
      </c>
      <c r="G373" s="218"/>
      <c r="H373" s="112"/>
      <c r="I373" s="83"/>
      <c r="J373" s="146"/>
      <c r="K373" s="112"/>
      <c r="L373" s="83"/>
      <c r="M373" s="146"/>
      <c r="N373" s="87"/>
      <c r="R373" s="153"/>
    </row>
    <row r="374" spans="1:18" s="173" customFormat="1" ht="13.5" thickBot="1" x14ac:dyDescent="0.25">
      <c r="A374" s="167" t="s">
        <v>570</v>
      </c>
      <c r="B374" s="168" t="s">
        <v>91</v>
      </c>
      <c r="C374" s="169"/>
      <c r="D374" s="170" t="s">
        <v>629</v>
      </c>
      <c r="E374" s="171"/>
      <c r="F374" s="172" t="s">
        <v>768</v>
      </c>
      <c r="H374" s="171"/>
      <c r="I374" s="195">
        <f>SUM(I375:I377)</f>
        <v>0</v>
      </c>
      <c r="J374" s="195">
        <f>SUM(J375:J377)</f>
        <v>0</v>
      </c>
      <c r="K374" s="171"/>
      <c r="L374" s="195">
        <f>SUM(L375:L377)</f>
        <v>0</v>
      </c>
      <c r="M374" s="195">
        <f>SUM(M375:M377)</f>
        <v>0</v>
      </c>
      <c r="N374" s="173" t="s">
        <v>193</v>
      </c>
      <c r="R374" s="174"/>
    </row>
    <row r="375" spans="1:18" s="70" customFormat="1" x14ac:dyDescent="0.2">
      <c r="A375" s="99"/>
      <c r="B375" s="110" t="s">
        <v>92</v>
      </c>
      <c r="C375" s="124"/>
      <c r="D375" s="104" t="s">
        <v>631</v>
      </c>
      <c r="E375" s="105"/>
      <c r="F375" s="140" t="s">
        <v>580</v>
      </c>
      <c r="G375" s="218"/>
      <c r="H375" s="73"/>
      <c r="I375" s="74"/>
      <c r="J375" s="146"/>
      <c r="K375" s="73"/>
      <c r="L375" s="74"/>
      <c r="M375" s="146"/>
      <c r="R375" s="153"/>
    </row>
    <row r="376" spans="1:18" x14ac:dyDescent="0.2">
      <c r="B376" s="110" t="s">
        <v>93</v>
      </c>
      <c r="D376" s="104" t="s">
        <v>631</v>
      </c>
      <c r="E376" s="105"/>
      <c r="F376" s="140" t="s">
        <v>580</v>
      </c>
      <c r="G376" s="218"/>
    </row>
    <row r="377" spans="1:18" ht="13.5" thickBot="1" x14ac:dyDescent="0.25">
      <c r="B377" s="110" t="s">
        <v>94</v>
      </c>
      <c r="D377" s="104" t="s">
        <v>631</v>
      </c>
      <c r="E377" s="105"/>
      <c r="F377" s="140" t="s">
        <v>580</v>
      </c>
      <c r="G377" s="218"/>
    </row>
    <row r="378" spans="1:18" s="173" customFormat="1" ht="13.5" thickBot="1" x14ac:dyDescent="0.25">
      <c r="A378" s="307" t="s">
        <v>570</v>
      </c>
      <c r="B378" s="168" t="s">
        <v>95</v>
      </c>
      <c r="C378" s="169"/>
      <c r="D378" s="170" t="s">
        <v>629</v>
      </c>
      <c r="E378" s="171"/>
      <c r="F378" s="172" t="s">
        <v>769</v>
      </c>
      <c r="H378" s="171"/>
      <c r="I378" s="195">
        <f>SUM(I379:I382)</f>
        <v>0</v>
      </c>
      <c r="J378" s="195">
        <f>SUM(J379:J382)</f>
        <v>0</v>
      </c>
      <c r="K378" s="171"/>
      <c r="L378" s="195">
        <f>SUM(L379:L382)</f>
        <v>0</v>
      </c>
      <c r="M378" s="195">
        <f>SUM(M379:M382)</f>
        <v>0</v>
      </c>
      <c r="N378" s="173" t="s">
        <v>150</v>
      </c>
      <c r="R378" s="174"/>
    </row>
    <row r="379" spans="1:18" s="107" customFormat="1" x14ac:dyDescent="0.2">
      <c r="B379" s="110" t="s">
        <v>96</v>
      </c>
      <c r="C379" s="128"/>
      <c r="D379" s="79">
        <v>1</v>
      </c>
      <c r="E379" s="80"/>
      <c r="F379" s="141" t="s">
        <v>835</v>
      </c>
      <c r="G379" s="77"/>
      <c r="H379" s="108"/>
      <c r="I379" s="109"/>
      <c r="J379" s="145"/>
      <c r="K379" s="108"/>
      <c r="L379" s="109"/>
      <c r="M379" s="145"/>
      <c r="R379" s="152"/>
    </row>
    <row r="380" spans="1:18" s="107" customFormat="1" x14ac:dyDescent="0.2">
      <c r="B380" s="110" t="s">
        <v>97</v>
      </c>
      <c r="C380" s="128"/>
      <c r="D380" s="104" t="s">
        <v>631</v>
      </c>
      <c r="E380" s="105"/>
      <c r="F380" s="140" t="s">
        <v>580</v>
      </c>
      <c r="G380" s="218"/>
      <c r="H380" s="108"/>
      <c r="I380" s="109"/>
      <c r="J380" s="145"/>
      <c r="K380" s="108"/>
      <c r="L380" s="109"/>
      <c r="M380" s="145"/>
      <c r="R380" s="152"/>
    </row>
    <row r="381" spans="1:18" s="107" customFormat="1" x14ac:dyDescent="0.2">
      <c r="B381" s="110" t="s">
        <v>98</v>
      </c>
      <c r="C381" s="128"/>
      <c r="D381" s="104" t="s">
        <v>631</v>
      </c>
      <c r="E381" s="105"/>
      <c r="F381" s="140" t="s">
        <v>580</v>
      </c>
      <c r="G381" s="218"/>
      <c r="H381" s="108"/>
      <c r="I381" s="109"/>
      <c r="J381" s="145"/>
      <c r="K381" s="108"/>
      <c r="L381" s="109"/>
      <c r="M381" s="145"/>
      <c r="R381" s="152"/>
    </row>
    <row r="382" spans="1:18" s="77" customFormat="1" ht="13.5" thickBot="1" x14ac:dyDescent="0.25">
      <c r="B382" s="110" t="s">
        <v>99</v>
      </c>
      <c r="C382" s="132"/>
      <c r="D382" s="104" t="s">
        <v>631</v>
      </c>
      <c r="E382" s="105"/>
      <c r="F382" s="140" t="s">
        <v>580</v>
      </c>
      <c r="G382" s="218"/>
      <c r="H382" s="80"/>
      <c r="I382" s="81"/>
      <c r="J382" s="149"/>
      <c r="K382" s="80"/>
      <c r="L382" s="81"/>
      <c r="M382" s="149"/>
      <c r="N382" s="77" t="s">
        <v>815</v>
      </c>
      <c r="R382" s="155"/>
    </row>
    <row r="383" spans="1:18" s="173" customFormat="1" ht="13.5" thickBot="1" x14ac:dyDescent="0.25">
      <c r="A383" s="167" t="s">
        <v>120</v>
      </c>
      <c r="B383" s="168" t="s">
        <v>100</v>
      </c>
      <c r="C383" s="169"/>
      <c r="D383" s="170" t="s">
        <v>629</v>
      </c>
      <c r="E383" s="171"/>
      <c r="F383" s="172" t="s">
        <v>745</v>
      </c>
      <c r="H383" s="171"/>
      <c r="I383" s="195">
        <f>SUM(I384:I391)</f>
        <v>77</v>
      </c>
      <c r="J383" s="195">
        <f>SUM(J384:J391)</f>
        <v>0</v>
      </c>
      <c r="K383" s="171"/>
      <c r="L383" s="195">
        <f>SUM(L384:L391)</f>
        <v>0</v>
      </c>
      <c r="M383" s="195">
        <f>SUM(M384:M391)</f>
        <v>0</v>
      </c>
      <c r="N383" s="173" t="s">
        <v>151</v>
      </c>
      <c r="R383" s="174"/>
    </row>
    <row r="384" spans="1:18" s="75" customFormat="1" x14ac:dyDescent="0.2">
      <c r="B384" s="110" t="s">
        <v>101</v>
      </c>
      <c r="C384" s="131"/>
      <c r="D384" s="68">
        <v>0</v>
      </c>
      <c r="E384" s="76"/>
      <c r="F384" s="143" t="s">
        <v>746</v>
      </c>
      <c r="G384" s="160"/>
      <c r="H384" s="76"/>
      <c r="I384" s="69"/>
      <c r="J384" s="150"/>
      <c r="K384" s="76"/>
      <c r="L384" s="69"/>
      <c r="M384" s="150"/>
      <c r="R384" s="158"/>
    </row>
    <row r="385" spans="1:18" s="75" customFormat="1" x14ac:dyDescent="0.2">
      <c r="B385" s="110" t="s">
        <v>102</v>
      </c>
      <c r="C385" s="131"/>
      <c r="D385" s="68" t="s">
        <v>659</v>
      </c>
      <c r="E385" s="76" t="s">
        <v>410</v>
      </c>
      <c r="F385" s="143" t="s">
        <v>747</v>
      </c>
      <c r="G385" s="160"/>
      <c r="H385" s="76" t="s">
        <v>410</v>
      </c>
      <c r="I385" s="282">
        <v>4</v>
      </c>
      <c r="J385" s="150"/>
      <c r="K385" s="76"/>
      <c r="L385" s="69"/>
      <c r="M385" s="150"/>
      <c r="N385" s="75" t="s">
        <v>1072</v>
      </c>
      <c r="R385" s="158"/>
    </row>
    <row r="386" spans="1:18" s="75" customFormat="1" x14ac:dyDescent="0.2">
      <c r="B386" s="110" t="s">
        <v>103</v>
      </c>
      <c r="C386" s="131"/>
      <c r="D386" s="68" t="s">
        <v>659</v>
      </c>
      <c r="E386" s="76" t="s">
        <v>410</v>
      </c>
      <c r="F386" s="143" t="s">
        <v>1067</v>
      </c>
      <c r="G386" s="160"/>
      <c r="H386" s="76" t="s">
        <v>410</v>
      </c>
      <c r="I386" s="282">
        <v>40</v>
      </c>
      <c r="J386" s="150"/>
      <c r="K386" s="76"/>
      <c r="L386" s="69"/>
      <c r="M386" s="150"/>
      <c r="N386" s="75" t="s">
        <v>1068</v>
      </c>
      <c r="R386" s="158"/>
    </row>
    <row r="387" spans="1:18" s="87" customFormat="1" x14ac:dyDescent="0.2">
      <c r="B387" s="103" t="s">
        <v>104</v>
      </c>
      <c r="C387" s="129"/>
      <c r="D387" s="114" t="s">
        <v>659</v>
      </c>
      <c r="E387" s="122" t="s">
        <v>410</v>
      </c>
      <c r="F387" s="142" t="s">
        <v>153</v>
      </c>
      <c r="H387" s="119" t="s">
        <v>410</v>
      </c>
      <c r="I387" s="277">
        <v>24</v>
      </c>
      <c r="J387" s="147"/>
      <c r="K387" s="119"/>
      <c r="L387" s="106"/>
      <c r="M387" s="147"/>
      <c r="N387" s="87" t="s">
        <v>154</v>
      </c>
      <c r="R387" s="157"/>
    </row>
    <row r="388" spans="1:18" s="87" customFormat="1" x14ac:dyDescent="0.2">
      <c r="B388" s="110" t="s">
        <v>105</v>
      </c>
      <c r="C388" s="129">
        <v>41638</v>
      </c>
      <c r="D388" s="114" t="s">
        <v>660</v>
      </c>
      <c r="E388" s="122" t="s">
        <v>410</v>
      </c>
      <c r="F388" s="142" t="s">
        <v>237</v>
      </c>
      <c r="H388" s="119" t="s">
        <v>415</v>
      </c>
      <c r="I388" s="106">
        <v>4</v>
      </c>
      <c r="J388" s="147"/>
      <c r="K388" s="119"/>
      <c r="L388" s="106"/>
      <c r="M388" s="147"/>
      <c r="N388" s="87" t="s">
        <v>239</v>
      </c>
      <c r="R388" s="157"/>
    </row>
    <row r="389" spans="1:18" s="87" customFormat="1" x14ac:dyDescent="0.2">
      <c r="B389" s="110" t="s">
        <v>106</v>
      </c>
      <c r="C389" s="129">
        <v>41638</v>
      </c>
      <c r="D389" s="114" t="s">
        <v>659</v>
      </c>
      <c r="E389" s="122" t="s">
        <v>410</v>
      </c>
      <c r="F389" s="142" t="s">
        <v>247</v>
      </c>
      <c r="H389" s="119" t="s">
        <v>410</v>
      </c>
      <c r="I389" s="277">
        <v>1</v>
      </c>
      <c r="J389" s="147"/>
      <c r="K389" s="119"/>
      <c r="L389" s="106"/>
      <c r="M389" s="147"/>
      <c r="N389" s="87" t="s">
        <v>248</v>
      </c>
      <c r="R389" s="157"/>
    </row>
    <row r="390" spans="1:18" s="87" customFormat="1" x14ac:dyDescent="0.2">
      <c r="B390" s="110" t="s">
        <v>238</v>
      </c>
      <c r="C390" s="129"/>
      <c r="D390" s="114" t="s">
        <v>659</v>
      </c>
      <c r="E390" s="122" t="s">
        <v>410</v>
      </c>
      <c r="F390" s="142" t="s">
        <v>948</v>
      </c>
      <c r="H390" s="119" t="s">
        <v>410</v>
      </c>
      <c r="I390" s="277">
        <v>4</v>
      </c>
      <c r="J390" s="147"/>
      <c r="K390" s="119"/>
      <c r="L390" s="106"/>
      <c r="M390" s="147"/>
      <c r="N390" s="87" t="s">
        <v>949</v>
      </c>
      <c r="R390" s="157"/>
    </row>
    <row r="391" spans="1:18" s="70" customFormat="1" ht="13.5" thickBot="1" x14ac:dyDescent="0.25">
      <c r="A391" s="99"/>
      <c r="B391" s="103" t="s">
        <v>993</v>
      </c>
      <c r="C391" s="124"/>
      <c r="D391" s="104" t="s">
        <v>631</v>
      </c>
      <c r="E391" s="105"/>
      <c r="F391" s="140" t="s">
        <v>580</v>
      </c>
      <c r="G391" s="218"/>
      <c r="H391" s="73"/>
      <c r="I391" s="74"/>
      <c r="J391" s="146"/>
      <c r="K391" s="73"/>
      <c r="L391" s="74"/>
      <c r="M391" s="146"/>
      <c r="R391" s="153"/>
    </row>
    <row r="392" spans="1:18" s="173" customFormat="1" ht="13.5" thickBot="1" x14ac:dyDescent="0.25">
      <c r="A392" s="167" t="s">
        <v>570</v>
      </c>
      <c r="B392" s="168" t="s">
        <v>107</v>
      </c>
      <c r="C392" s="169"/>
      <c r="D392" s="170" t="s">
        <v>629</v>
      </c>
      <c r="E392" s="171"/>
      <c r="F392" s="172" t="s">
        <v>816</v>
      </c>
      <c r="H392" s="171"/>
      <c r="I392" s="195">
        <f>SUM(I393:I397)</f>
        <v>0</v>
      </c>
      <c r="J392" s="195">
        <f>SUM(J393:J397)</f>
        <v>0</v>
      </c>
      <c r="K392" s="171"/>
      <c r="L392" s="195">
        <f>SUM(L393:L397)</f>
        <v>0</v>
      </c>
      <c r="M392" s="195">
        <f>SUM(M393:M397)</f>
        <v>0</v>
      </c>
      <c r="N392" s="173" t="s">
        <v>152</v>
      </c>
      <c r="R392" s="174"/>
    </row>
    <row r="393" spans="1:18" s="107" customFormat="1" x14ac:dyDescent="0.2">
      <c r="B393" s="110" t="s">
        <v>108</v>
      </c>
      <c r="C393" s="130"/>
      <c r="D393" s="82" t="s">
        <v>662</v>
      </c>
      <c r="E393" s="112"/>
      <c r="F393" s="139" t="s">
        <v>383</v>
      </c>
      <c r="G393" s="111"/>
      <c r="H393" s="108"/>
      <c r="I393" s="109"/>
      <c r="J393" s="145"/>
      <c r="K393" s="108"/>
      <c r="L393" s="109"/>
      <c r="M393" s="145"/>
      <c r="R393" s="152"/>
    </row>
    <row r="394" spans="1:18" s="111" customFormat="1" x14ac:dyDescent="0.2">
      <c r="B394" s="110" t="s">
        <v>109</v>
      </c>
      <c r="C394" s="130"/>
      <c r="D394" s="82" t="s">
        <v>662</v>
      </c>
      <c r="E394" s="112"/>
      <c r="F394" s="139" t="s">
        <v>428</v>
      </c>
      <c r="H394" s="112"/>
      <c r="I394" s="83"/>
      <c r="J394" s="146"/>
      <c r="K394" s="112"/>
      <c r="L394" s="83"/>
      <c r="M394" s="146"/>
      <c r="N394" s="86"/>
      <c r="R394" s="153"/>
    </row>
    <row r="395" spans="1:18" s="111" customFormat="1" x14ac:dyDescent="0.2">
      <c r="B395" s="110" t="s">
        <v>110</v>
      </c>
      <c r="C395" s="130"/>
      <c r="D395" s="104" t="s">
        <v>631</v>
      </c>
      <c r="E395" s="105"/>
      <c r="F395" s="140" t="s">
        <v>580</v>
      </c>
      <c r="G395" s="218"/>
      <c r="H395" s="112"/>
      <c r="I395" s="83"/>
      <c r="J395" s="146"/>
      <c r="K395" s="112"/>
      <c r="L395" s="83"/>
      <c r="M395" s="146"/>
      <c r="R395" s="153"/>
    </row>
    <row r="396" spans="1:18" s="111" customFormat="1" x14ac:dyDescent="0.2">
      <c r="B396" s="110" t="s">
        <v>111</v>
      </c>
      <c r="C396" s="130"/>
      <c r="D396" s="104" t="s">
        <v>631</v>
      </c>
      <c r="E396" s="105"/>
      <c r="F396" s="140" t="s">
        <v>580</v>
      </c>
      <c r="G396" s="218"/>
      <c r="H396" s="112"/>
      <c r="I396" s="83"/>
      <c r="J396" s="146"/>
      <c r="K396" s="112"/>
      <c r="L396" s="83"/>
      <c r="M396" s="146"/>
      <c r="R396" s="153"/>
    </row>
    <row r="397" spans="1:18" s="70" customFormat="1" ht="13.5" thickBot="1" x14ac:dyDescent="0.25">
      <c r="A397" s="99"/>
      <c r="B397" s="110" t="s">
        <v>112</v>
      </c>
      <c r="C397" s="124"/>
      <c r="D397" s="104" t="s">
        <v>631</v>
      </c>
      <c r="E397" s="105"/>
      <c r="F397" s="140" t="s">
        <v>580</v>
      </c>
      <c r="G397" s="218"/>
      <c r="H397" s="73"/>
      <c r="I397" s="74"/>
      <c r="J397" s="146"/>
      <c r="K397" s="73"/>
      <c r="L397" s="74"/>
      <c r="M397" s="146"/>
      <c r="R397" s="153"/>
    </row>
    <row r="398" spans="1:18" s="181" customFormat="1" ht="13.5" thickBot="1" x14ac:dyDescent="0.25">
      <c r="A398" s="175" t="s">
        <v>570</v>
      </c>
      <c r="B398" s="176" t="s">
        <v>202</v>
      </c>
      <c r="C398" s="177"/>
      <c r="D398" s="178" t="s">
        <v>629</v>
      </c>
      <c r="E398" s="179"/>
      <c r="F398" s="180" t="s">
        <v>203</v>
      </c>
      <c r="H398" s="179"/>
      <c r="I398" s="195">
        <f>SUM(I399:I402)</f>
        <v>12</v>
      </c>
      <c r="J398" s="195">
        <f>SUM(J399:J402)</f>
        <v>0</v>
      </c>
      <c r="K398" s="179"/>
      <c r="L398" s="195">
        <f>SUM(L399:L402)</f>
        <v>0</v>
      </c>
      <c r="M398" s="195">
        <f>SUM(M399:M402)</f>
        <v>0</v>
      </c>
      <c r="N398" s="181" t="s">
        <v>204</v>
      </c>
      <c r="R398" s="182"/>
    </row>
    <row r="399" spans="1:18" s="101" customFormat="1" x14ac:dyDescent="0.2">
      <c r="B399" s="103" t="s">
        <v>206</v>
      </c>
      <c r="C399" s="126">
        <v>41628</v>
      </c>
      <c r="D399" s="114" t="s">
        <v>659</v>
      </c>
      <c r="E399" s="122" t="s">
        <v>410</v>
      </c>
      <c r="F399" s="142" t="s">
        <v>205</v>
      </c>
      <c r="G399" s="87"/>
      <c r="H399" s="122"/>
      <c r="I399" s="115">
        <v>8</v>
      </c>
      <c r="J399" s="147"/>
      <c r="K399" s="122"/>
      <c r="L399" s="115"/>
      <c r="M399" s="147"/>
      <c r="R399" s="157"/>
    </row>
    <row r="400" spans="1:18" s="101" customFormat="1" x14ac:dyDescent="0.2">
      <c r="B400" s="103" t="s">
        <v>207</v>
      </c>
      <c r="C400" s="126"/>
      <c r="D400" s="114" t="s">
        <v>659</v>
      </c>
      <c r="E400" s="122" t="s">
        <v>159</v>
      </c>
      <c r="F400" s="142" t="s">
        <v>1076</v>
      </c>
      <c r="G400" s="87"/>
      <c r="H400" s="122" t="s">
        <v>159</v>
      </c>
      <c r="I400" s="115">
        <v>4</v>
      </c>
      <c r="J400" s="147"/>
      <c r="K400" s="122"/>
      <c r="L400" s="115"/>
      <c r="M400" s="147"/>
      <c r="N400" s="101" t="s">
        <v>1077</v>
      </c>
      <c r="R400" s="157"/>
    </row>
    <row r="401" spans="1:18" s="117" customFormat="1" x14ac:dyDescent="0.2">
      <c r="A401" s="120"/>
      <c r="B401" s="164" t="s">
        <v>208</v>
      </c>
      <c r="C401" s="165"/>
      <c r="D401" s="104" t="s">
        <v>631</v>
      </c>
      <c r="E401" s="105"/>
      <c r="F401" s="140" t="s">
        <v>580</v>
      </c>
      <c r="G401" s="218"/>
      <c r="H401" s="105"/>
      <c r="I401" s="116"/>
      <c r="J401" s="148"/>
      <c r="K401" s="105"/>
      <c r="L401" s="116"/>
      <c r="M401" s="148"/>
      <c r="R401" s="154"/>
    </row>
    <row r="402" spans="1:18" s="117" customFormat="1" ht="13.5" thickBot="1" x14ac:dyDescent="0.25">
      <c r="A402" s="120"/>
      <c r="B402" s="164" t="s">
        <v>209</v>
      </c>
      <c r="C402" s="165"/>
      <c r="D402" s="104" t="s">
        <v>631</v>
      </c>
      <c r="E402" s="105"/>
      <c r="F402" s="140" t="s">
        <v>580</v>
      </c>
      <c r="G402" s="218"/>
      <c r="H402" s="105"/>
      <c r="I402" s="116"/>
      <c r="J402" s="148"/>
      <c r="K402" s="105"/>
      <c r="L402" s="116"/>
      <c r="M402" s="148"/>
      <c r="R402" s="154"/>
    </row>
    <row r="403" spans="1:18" s="181" customFormat="1" ht="13.5" thickBot="1" x14ac:dyDescent="0.25">
      <c r="A403" s="175" t="s">
        <v>383</v>
      </c>
      <c r="B403" s="176" t="s">
        <v>241</v>
      </c>
      <c r="C403" s="177">
        <v>41638</v>
      </c>
      <c r="D403" s="178" t="s">
        <v>659</v>
      </c>
      <c r="E403" s="179"/>
      <c r="F403" s="180" t="s">
        <v>137</v>
      </c>
      <c r="H403" s="179"/>
      <c r="I403" s="195">
        <f>SUM(I404:I408)</f>
        <v>11</v>
      </c>
      <c r="J403" s="195">
        <f>SUM(J404:J408)</f>
        <v>0</v>
      </c>
      <c r="K403" s="179"/>
      <c r="L403" s="195">
        <f>SUM(L404:L408)</f>
        <v>0</v>
      </c>
      <c r="M403" s="195">
        <f>SUM(M404:M408)</f>
        <v>0</v>
      </c>
      <c r="N403" s="181" t="s">
        <v>242</v>
      </c>
      <c r="R403" s="182"/>
    </row>
    <row r="404" spans="1:18" s="101" customFormat="1" x14ac:dyDescent="0.2">
      <c r="B404" s="103" t="s">
        <v>243</v>
      </c>
      <c r="C404" s="126"/>
      <c r="D404" s="114" t="s">
        <v>659</v>
      </c>
      <c r="E404" s="122" t="s">
        <v>408</v>
      </c>
      <c r="F404" s="142" t="s">
        <v>138</v>
      </c>
      <c r="G404" s="220"/>
      <c r="H404" s="122" t="s">
        <v>408</v>
      </c>
      <c r="I404" s="115">
        <v>3</v>
      </c>
      <c r="J404" s="147"/>
      <c r="K404" s="122"/>
      <c r="L404" s="115"/>
      <c r="M404" s="147"/>
      <c r="N404" s="101" t="s">
        <v>257</v>
      </c>
      <c r="R404" s="157"/>
    </row>
    <row r="405" spans="1:18" s="101" customFormat="1" x14ac:dyDescent="0.2">
      <c r="B405" s="103" t="s">
        <v>245</v>
      </c>
      <c r="C405" s="126">
        <v>41652</v>
      </c>
      <c r="D405" s="238" t="s">
        <v>661</v>
      </c>
      <c r="E405" s="239" t="s">
        <v>410</v>
      </c>
      <c r="F405" s="240" t="s">
        <v>139</v>
      </c>
      <c r="G405" s="252"/>
      <c r="H405" s="239" t="s">
        <v>415</v>
      </c>
      <c r="I405" s="242"/>
      <c r="J405" s="147"/>
      <c r="K405" s="122"/>
      <c r="L405" s="115"/>
      <c r="M405" s="147"/>
      <c r="N405" s="101" t="s">
        <v>140</v>
      </c>
      <c r="P405" s="101" t="s">
        <v>141</v>
      </c>
      <c r="Q405" s="237">
        <v>41652</v>
      </c>
      <c r="R405" s="157"/>
    </row>
    <row r="406" spans="1:18" s="117" customFormat="1" x14ac:dyDescent="0.2">
      <c r="A406" s="120"/>
      <c r="B406" s="103" t="s">
        <v>244</v>
      </c>
      <c r="C406" s="165"/>
      <c r="D406" s="104" t="s">
        <v>631</v>
      </c>
      <c r="E406" s="105"/>
      <c r="F406" s="140" t="s">
        <v>580</v>
      </c>
      <c r="G406" s="218"/>
      <c r="H406" s="105"/>
      <c r="I406" s="116"/>
      <c r="J406" s="148"/>
      <c r="K406" s="105"/>
      <c r="L406" s="116"/>
      <c r="M406" s="148"/>
      <c r="R406" s="154"/>
    </row>
    <row r="407" spans="1:18" s="117" customFormat="1" ht="13.5" thickBot="1" x14ac:dyDescent="0.25">
      <c r="A407" s="120"/>
      <c r="B407" s="103" t="s">
        <v>142</v>
      </c>
      <c r="C407" s="165"/>
      <c r="D407" s="104" t="s">
        <v>631</v>
      </c>
      <c r="E407" s="105"/>
      <c r="F407" s="140" t="s">
        <v>580</v>
      </c>
      <c r="G407" s="218"/>
      <c r="H407" s="105"/>
      <c r="I407" s="116"/>
      <c r="J407" s="148"/>
      <c r="K407" s="105"/>
      <c r="L407" s="116"/>
      <c r="M407" s="148"/>
      <c r="R407" s="154"/>
    </row>
    <row r="408" spans="1:18" s="181" customFormat="1" ht="13.5" thickBot="1" x14ac:dyDescent="0.25">
      <c r="A408" s="175" t="s">
        <v>383</v>
      </c>
      <c r="B408" s="176" t="s">
        <v>313</v>
      </c>
      <c r="C408" s="177">
        <v>41642</v>
      </c>
      <c r="D408" s="178" t="s">
        <v>629</v>
      </c>
      <c r="E408" s="179"/>
      <c r="F408" s="180" t="s">
        <v>318</v>
      </c>
      <c r="H408" s="179"/>
      <c r="I408" s="195">
        <f>SUM(I409:I412)</f>
        <v>8</v>
      </c>
      <c r="J408" s="195">
        <f>SUM(J409:J412)</f>
        <v>0</v>
      </c>
      <c r="K408" s="179"/>
      <c r="L408" s="195">
        <f>SUM(L409:L412)</f>
        <v>0</v>
      </c>
      <c r="M408" s="195">
        <f>SUM(M409:M412)</f>
        <v>0</v>
      </c>
      <c r="N408" s="181" t="s">
        <v>321</v>
      </c>
      <c r="R408" s="182"/>
    </row>
    <row r="409" spans="1:18" s="101" customFormat="1" x14ac:dyDescent="0.2">
      <c r="B409" s="222" t="s">
        <v>314</v>
      </c>
      <c r="C409" s="126">
        <v>41642</v>
      </c>
      <c r="D409" s="238" t="s">
        <v>661</v>
      </c>
      <c r="E409" s="239" t="s">
        <v>410</v>
      </c>
      <c r="F409" s="240" t="s">
        <v>320</v>
      </c>
      <c r="G409" s="252"/>
      <c r="H409" s="239" t="s">
        <v>410</v>
      </c>
      <c r="I409" s="242"/>
      <c r="J409" s="243"/>
      <c r="K409" s="239"/>
      <c r="L409" s="242"/>
      <c r="M409" s="243"/>
      <c r="N409" s="101" t="s">
        <v>322</v>
      </c>
      <c r="R409" s="157"/>
    </row>
    <row r="410" spans="1:18" s="101" customFormat="1" x14ac:dyDescent="0.2">
      <c r="B410" s="103" t="s">
        <v>315</v>
      </c>
      <c r="C410" s="126">
        <v>41645</v>
      </c>
      <c r="D410" s="114" t="s">
        <v>659</v>
      </c>
      <c r="E410" s="122" t="s">
        <v>410</v>
      </c>
      <c r="F410" s="142" t="s">
        <v>317</v>
      </c>
      <c r="G410" s="220"/>
      <c r="H410" s="122" t="s">
        <v>410</v>
      </c>
      <c r="I410" s="115">
        <v>4</v>
      </c>
      <c r="J410" s="147"/>
      <c r="K410" s="122"/>
      <c r="L410" s="115"/>
      <c r="M410" s="147"/>
      <c r="N410" s="101" t="s">
        <v>319</v>
      </c>
      <c r="R410" s="157"/>
    </row>
    <row r="411" spans="1:18" s="117" customFormat="1" ht="13.5" thickBot="1" x14ac:dyDescent="0.25">
      <c r="A411" s="120"/>
      <c r="B411" s="103" t="s">
        <v>316</v>
      </c>
      <c r="C411" s="165"/>
      <c r="D411" s="104" t="s">
        <v>631</v>
      </c>
      <c r="E411" s="105"/>
      <c r="F411" s="140" t="s">
        <v>580</v>
      </c>
      <c r="G411" s="218"/>
      <c r="H411" s="105"/>
      <c r="I411" s="116"/>
      <c r="J411" s="148"/>
      <c r="K411" s="105"/>
      <c r="L411" s="116"/>
      <c r="M411" s="148"/>
      <c r="R411" s="154"/>
    </row>
    <row r="412" spans="1:18" s="181" customFormat="1" ht="13.5" thickBot="1" x14ac:dyDescent="0.25">
      <c r="A412" s="175" t="s">
        <v>567</v>
      </c>
      <c r="B412" s="176" t="s">
        <v>259</v>
      </c>
      <c r="C412" s="177">
        <v>41649</v>
      </c>
      <c r="D412" s="178" t="s">
        <v>629</v>
      </c>
      <c r="E412" s="179"/>
      <c r="F412" s="180" t="s">
        <v>164</v>
      </c>
      <c r="H412" s="179"/>
      <c r="I412" s="253">
        <f>SUM(I413:I416)</f>
        <v>4</v>
      </c>
      <c r="J412" s="253">
        <f>SUM(J413:J416)</f>
        <v>0</v>
      </c>
      <c r="K412" s="179"/>
      <c r="L412" s="253">
        <f>SUM(L413:L416)</f>
        <v>0</v>
      </c>
      <c r="M412" s="253">
        <f>SUM(M413:M416)</f>
        <v>0</v>
      </c>
      <c r="N412" s="181" t="s">
        <v>194</v>
      </c>
      <c r="R412" s="182"/>
    </row>
    <row r="413" spans="1:18" s="101" customFormat="1" x14ac:dyDescent="0.2">
      <c r="A413" s="223"/>
      <c r="B413" s="103" t="s">
        <v>260</v>
      </c>
      <c r="C413" s="126"/>
      <c r="D413" s="114" t="s">
        <v>659</v>
      </c>
      <c r="E413" s="122" t="s">
        <v>410</v>
      </c>
      <c r="F413" s="142" t="s">
        <v>1078</v>
      </c>
      <c r="G413" s="87"/>
      <c r="H413" s="122" t="s">
        <v>410</v>
      </c>
      <c r="I413" s="115">
        <v>4</v>
      </c>
      <c r="J413" s="147"/>
      <c r="K413" s="122"/>
      <c r="L413" s="115"/>
      <c r="M413" s="147"/>
      <c r="R413" s="157"/>
    </row>
    <row r="414" spans="1:18" x14ac:dyDescent="0.2">
      <c r="B414" s="110" t="s">
        <v>261</v>
      </c>
      <c r="D414" s="104" t="s">
        <v>631</v>
      </c>
      <c r="E414" s="105"/>
      <c r="F414" s="140" t="s">
        <v>580</v>
      </c>
      <c r="G414" s="218"/>
    </row>
    <row r="415" spans="1:18" ht="13.5" thickBot="1" x14ac:dyDescent="0.25">
      <c r="B415" s="110" t="s">
        <v>262</v>
      </c>
      <c r="D415" s="104" t="s">
        <v>631</v>
      </c>
      <c r="E415" s="105"/>
      <c r="F415" s="140" t="s">
        <v>580</v>
      </c>
      <c r="G415" s="218"/>
    </row>
    <row r="416" spans="1:18" s="181" customFormat="1" ht="13.5" thickBot="1" x14ac:dyDescent="0.25">
      <c r="A416" s="175" t="s">
        <v>570</v>
      </c>
      <c r="B416" s="176" t="s">
        <v>263</v>
      </c>
      <c r="C416" s="177">
        <v>41659</v>
      </c>
      <c r="D416" s="178" t="s">
        <v>629</v>
      </c>
      <c r="E416" s="179"/>
      <c r="F416" s="180" t="s">
        <v>192</v>
      </c>
      <c r="H416" s="179"/>
      <c r="I416" s="253">
        <f>SUM(I417:I420)</f>
        <v>0</v>
      </c>
      <c r="J416" s="253">
        <f>SUM(J417:J420)</f>
        <v>0</v>
      </c>
      <c r="K416" s="179"/>
      <c r="L416" s="253">
        <f>SUM(L417:L420)</f>
        <v>0</v>
      </c>
      <c r="M416" s="253">
        <f>SUM(M417:M420)</f>
        <v>0</v>
      </c>
      <c r="N416" s="181" t="s">
        <v>1080</v>
      </c>
      <c r="R416" s="182"/>
    </row>
    <row r="417" spans="1:18" s="101" customFormat="1" x14ac:dyDescent="0.2">
      <c r="B417" s="103" t="s">
        <v>264</v>
      </c>
      <c r="C417" s="126"/>
      <c r="D417" s="114" t="s">
        <v>662</v>
      </c>
      <c r="E417" s="122" t="s">
        <v>408</v>
      </c>
      <c r="F417" s="142" t="s">
        <v>1079</v>
      </c>
      <c r="G417" s="87"/>
      <c r="H417" s="122"/>
      <c r="I417" s="115"/>
      <c r="J417" s="147"/>
      <c r="K417" s="122" t="s">
        <v>408</v>
      </c>
      <c r="L417" s="115"/>
      <c r="M417" s="147"/>
      <c r="R417" s="157"/>
    </row>
    <row r="418" spans="1:18" x14ac:dyDescent="0.2">
      <c r="B418" s="110" t="s">
        <v>265</v>
      </c>
      <c r="D418" s="104" t="s">
        <v>631</v>
      </c>
      <c r="E418" s="105"/>
      <c r="F418" s="140" t="s">
        <v>580</v>
      </c>
      <c r="G418" s="218"/>
    </row>
    <row r="419" spans="1:18" ht="13.5" thickBot="1" x14ac:dyDescent="0.25">
      <c r="B419" s="110" t="s">
        <v>266</v>
      </c>
      <c r="D419" s="104" t="s">
        <v>631</v>
      </c>
      <c r="E419" s="105"/>
      <c r="F419" s="140" t="s">
        <v>580</v>
      </c>
      <c r="G419" s="218"/>
    </row>
    <row r="420" spans="1:18" s="181" customFormat="1" ht="13.5" thickBot="1" x14ac:dyDescent="0.25">
      <c r="A420" s="175"/>
      <c r="B420" s="176" t="s">
        <v>267</v>
      </c>
      <c r="C420" s="177"/>
      <c r="D420" s="178"/>
      <c r="E420" s="179"/>
      <c r="F420" s="180"/>
      <c r="H420" s="179"/>
      <c r="I420" s="253">
        <f>SUM(I421:I424)</f>
        <v>0</v>
      </c>
      <c r="J420" s="253">
        <f>SUM(J421:J424)</f>
        <v>0</v>
      </c>
      <c r="K420" s="179"/>
      <c r="L420" s="253">
        <f>SUM(L421:L424)</f>
        <v>0</v>
      </c>
      <c r="M420" s="253">
        <f>SUM(M421:M424)</f>
        <v>0</v>
      </c>
      <c r="R420" s="182"/>
    </row>
    <row r="421" spans="1:18" s="70" customFormat="1" x14ac:dyDescent="0.2">
      <c r="A421" s="99"/>
      <c r="B421" s="110" t="s">
        <v>268</v>
      </c>
      <c r="C421" s="124"/>
      <c r="D421" s="104" t="s">
        <v>631</v>
      </c>
      <c r="E421" s="105"/>
      <c r="F421" s="140" t="s">
        <v>580</v>
      </c>
      <c r="G421" s="218"/>
      <c r="H421" s="73"/>
      <c r="I421" s="74"/>
      <c r="J421" s="146"/>
      <c r="K421" s="73"/>
      <c r="L421" s="74"/>
      <c r="M421" s="146"/>
      <c r="R421" s="153"/>
    </row>
    <row r="422" spans="1:18" x14ac:dyDescent="0.2">
      <c r="B422" s="110" t="s">
        <v>269</v>
      </c>
      <c r="D422" s="104" t="s">
        <v>631</v>
      </c>
      <c r="E422" s="105"/>
      <c r="F422" s="140" t="s">
        <v>580</v>
      </c>
      <c r="G422" s="218"/>
    </row>
    <row r="423" spans="1:18" ht="13.5" thickBot="1" x14ac:dyDescent="0.25">
      <c r="B423" s="110" t="s">
        <v>270</v>
      </c>
      <c r="D423" s="104" t="s">
        <v>631</v>
      </c>
      <c r="E423" s="105"/>
      <c r="F423" s="140" t="s">
        <v>580</v>
      </c>
      <c r="G423" s="218"/>
    </row>
    <row r="424" spans="1:18" s="181" customFormat="1" ht="13.5" thickBot="1" x14ac:dyDescent="0.25">
      <c r="A424" s="175"/>
      <c r="B424" s="176" t="s">
        <v>272</v>
      </c>
      <c r="C424" s="177"/>
      <c r="D424" s="178"/>
      <c r="E424" s="179"/>
      <c r="F424" s="180"/>
      <c r="H424" s="179"/>
      <c r="I424" s="253">
        <f>SUM(I425:I428)</f>
        <v>0</v>
      </c>
      <c r="J424" s="253">
        <f>SUM(J425:J428)</f>
        <v>0</v>
      </c>
      <c r="K424" s="179"/>
      <c r="L424" s="253">
        <f>SUM(L425:L428)</f>
        <v>0</v>
      </c>
      <c r="M424" s="253">
        <f>SUM(M425:M428)</f>
        <v>0</v>
      </c>
      <c r="R424" s="182"/>
    </row>
    <row r="425" spans="1:18" s="70" customFormat="1" x14ac:dyDescent="0.2">
      <c r="A425" s="99"/>
      <c r="B425" s="110" t="s">
        <v>273</v>
      </c>
      <c r="C425" s="124"/>
      <c r="D425" s="104" t="s">
        <v>631</v>
      </c>
      <c r="E425" s="105"/>
      <c r="F425" s="140" t="s">
        <v>580</v>
      </c>
      <c r="G425" s="218"/>
      <c r="H425" s="73"/>
      <c r="I425" s="74"/>
      <c r="J425" s="146"/>
      <c r="K425" s="73"/>
      <c r="L425" s="74"/>
      <c r="M425" s="146"/>
      <c r="R425" s="153"/>
    </row>
    <row r="426" spans="1:18" x14ac:dyDescent="0.2">
      <c r="B426" s="110" t="s">
        <v>274</v>
      </c>
      <c r="D426" s="104" t="s">
        <v>631</v>
      </c>
      <c r="E426" s="105"/>
      <c r="F426" s="140" t="s">
        <v>580</v>
      </c>
      <c r="G426" s="218"/>
    </row>
    <row r="427" spans="1:18" ht="13.5" thickBot="1" x14ac:dyDescent="0.25">
      <c r="B427" s="110" t="s">
        <v>275</v>
      </c>
      <c r="D427" s="104" t="s">
        <v>631</v>
      </c>
      <c r="E427" s="105"/>
      <c r="F427" s="140" t="s">
        <v>580</v>
      </c>
      <c r="G427" s="218"/>
    </row>
    <row r="428" spans="1:18" s="181" customFormat="1" ht="13.5" thickBot="1" x14ac:dyDescent="0.25">
      <c r="A428" s="175"/>
      <c r="B428" s="176" t="s">
        <v>276</v>
      </c>
      <c r="C428" s="177"/>
      <c r="D428" s="178"/>
      <c r="E428" s="179"/>
      <c r="F428" s="180"/>
      <c r="H428" s="179"/>
      <c r="I428" s="253">
        <f>SUM(I429:I434)</f>
        <v>0</v>
      </c>
      <c r="J428" s="253">
        <f>SUM(J429:J434)</f>
        <v>0</v>
      </c>
      <c r="K428" s="179"/>
      <c r="L428" s="253">
        <f>SUM(L429:L434)</f>
        <v>0</v>
      </c>
      <c r="M428" s="253">
        <f>SUM(M429:M434)</f>
        <v>0</v>
      </c>
      <c r="R428" s="182"/>
    </row>
    <row r="429" spans="1:18" s="70" customFormat="1" x14ac:dyDescent="0.2">
      <c r="A429" s="99"/>
      <c r="B429" s="110" t="s">
        <v>277</v>
      </c>
      <c r="C429" s="124"/>
      <c r="D429" s="104" t="s">
        <v>631</v>
      </c>
      <c r="E429" s="105"/>
      <c r="F429" s="140" t="s">
        <v>580</v>
      </c>
      <c r="G429" s="218"/>
      <c r="H429" s="73"/>
      <c r="I429" s="74"/>
      <c r="J429" s="146"/>
      <c r="K429" s="73"/>
      <c r="L429" s="74"/>
      <c r="M429" s="146"/>
      <c r="R429" s="153"/>
    </row>
    <row r="430" spans="1:18" x14ac:dyDescent="0.2">
      <c r="B430" s="110" t="s">
        <v>278</v>
      </c>
      <c r="D430" s="104" t="s">
        <v>631</v>
      </c>
      <c r="E430" s="105"/>
      <c r="F430" s="140" t="s">
        <v>580</v>
      </c>
      <c r="G430" s="218"/>
    </row>
    <row r="431" spans="1:18" ht="13.5" thickBot="1" x14ac:dyDescent="0.25">
      <c r="B431" s="110" t="s">
        <v>279</v>
      </c>
      <c r="D431" s="104" t="s">
        <v>631</v>
      </c>
      <c r="E431" s="105"/>
      <c r="F431" s="140" t="s">
        <v>580</v>
      </c>
      <c r="G431" s="218"/>
    </row>
    <row r="432" spans="1:18" s="181" customFormat="1" ht="13.5" thickBot="1" x14ac:dyDescent="0.25">
      <c r="A432" s="175" t="s">
        <v>285</v>
      </c>
      <c r="B432" s="176" t="s">
        <v>280</v>
      </c>
      <c r="C432" s="177"/>
      <c r="D432" s="178"/>
      <c r="E432" s="179"/>
      <c r="F432" s="180" t="s">
        <v>284</v>
      </c>
      <c r="H432" s="179"/>
      <c r="I432" s="253">
        <f>SUM(I433:I442)</f>
        <v>0</v>
      </c>
      <c r="J432" s="253">
        <f>SUM(J433:J442)</f>
        <v>0</v>
      </c>
      <c r="K432" s="179"/>
      <c r="L432" s="253">
        <f>SUM(L433:L442)</f>
        <v>0</v>
      </c>
      <c r="M432" s="253">
        <f>SUM(M433:M442)</f>
        <v>0</v>
      </c>
      <c r="R432" s="182"/>
    </row>
    <row r="433" spans="1:18" s="101" customFormat="1" x14ac:dyDescent="0.2">
      <c r="A433" s="223" t="s">
        <v>286</v>
      </c>
      <c r="B433" s="103" t="s">
        <v>281</v>
      </c>
      <c r="C433" s="126">
        <v>41647</v>
      </c>
      <c r="D433" s="114" t="s">
        <v>288</v>
      </c>
      <c r="E433" s="122"/>
      <c r="F433" s="142" t="s">
        <v>290</v>
      </c>
      <c r="G433" s="220"/>
      <c r="H433" s="122"/>
      <c r="I433" s="115"/>
      <c r="J433" s="147"/>
      <c r="K433" s="122" t="s">
        <v>419</v>
      </c>
      <c r="L433" s="115"/>
      <c r="M433" s="147"/>
      <c r="P433" s="101" t="s">
        <v>249</v>
      </c>
      <c r="Q433" s="236">
        <v>41647</v>
      </c>
      <c r="R433" s="157"/>
    </row>
    <row r="434" spans="1:18" s="75" customFormat="1" x14ac:dyDescent="0.2">
      <c r="B434" s="103" t="s">
        <v>282</v>
      </c>
      <c r="C434" s="131">
        <v>41647</v>
      </c>
      <c r="D434" s="114" t="s">
        <v>288</v>
      </c>
      <c r="E434" s="122"/>
      <c r="F434" s="142" t="s">
        <v>291</v>
      </c>
      <c r="G434" s="220"/>
      <c r="H434" s="76"/>
      <c r="I434" s="69"/>
      <c r="J434" s="150"/>
      <c r="K434" s="76" t="s">
        <v>449</v>
      </c>
      <c r="L434" s="69"/>
      <c r="M434" s="150"/>
      <c r="P434" s="75" t="s">
        <v>249</v>
      </c>
      <c r="Q434" s="236">
        <v>41647</v>
      </c>
      <c r="R434" s="158"/>
    </row>
    <row r="435" spans="1:18" s="75" customFormat="1" x14ac:dyDescent="0.2">
      <c r="B435" s="103" t="s">
        <v>283</v>
      </c>
      <c r="C435" s="131">
        <v>41647</v>
      </c>
      <c r="D435" s="114" t="s">
        <v>288</v>
      </c>
      <c r="E435" s="122"/>
      <c r="F435" s="142" t="s">
        <v>292</v>
      </c>
      <c r="G435" s="220"/>
      <c r="H435" s="76" t="s">
        <v>916</v>
      </c>
      <c r="I435" s="69"/>
      <c r="J435" s="150"/>
      <c r="K435" s="76"/>
      <c r="L435" s="69"/>
      <c r="M435" s="150"/>
      <c r="P435" s="75" t="s">
        <v>249</v>
      </c>
      <c r="Q435" s="236">
        <v>41647</v>
      </c>
      <c r="R435" s="158"/>
    </row>
    <row r="436" spans="1:18" s="75" customFormat="1" x14ac:dyDescent="0.2">
      <c r="B436" s="103" t="s">
        <v>296</v>
      </c>
      <c r="C436" s="131">
        <v>41647</v>
      </c>
      <c r="D436" s="114" t="s">
        <v>288</v>
      </c>
      <c r="E436" s="122"/>
      <c r="F436" s="142" t="s">
        <v>293</v>
      </c>
      <c r="G436" s="220"/>
      <c r="H436" s="76" t="s">
        <v>411</v>
      </c>
      <c r="I436" s="69"/>
      <c r="J436" s="150"/>
      <c r="K436" s="76"/>
      <c r="L436" s="69"/>
      <c r="M436" s="150"/>
      <c r="P436" s="75" t="s">
        <v>249</v>
      </c>
      <c r="Q436" s="236">
        <v>41647</v>
      </c>
      <c r="R436" s="158"/>
    </row>
    <row r="437" spans="1:18" s="75" customFormat="1" x14ac:dyDescent="0.2">
      <c r="B437" s="103" t="s">
        <v>297</v>
      </c>
      <c r="C437" s="131">
        <v>41647</v>
      </c>
      <c r="D437" s="114" t="s">
        <v>288</v>
      </c>
      <c r="E437" s="122"/>
      <c r="F437" s="142" t="s">
        <v>294</v>
      </c>
      <c r="G437" s="220"/>
      <c r="H437" s="76"/>
      <c r="I437" s="69"/>
      <c r="J437" s="150"/>
      <c r="K437" s="76" t="s">
        <v>418</v>
      </c>
      <c r="L437" s="69"/>
      <c r="M437" s="150"/>
      <c r="P437" s="75" t="s">
        <v>249</v>
      </c>
      <c r="Q437" s="236">
        <v>41647</v>
      </c>
      <c r="R437" s="158"/>
    </row>
    <row r="438" spans="1:18" s="75" customFormat="1" x14ac:dyDescent="0.2">
      <c r="B438" s="103" t="s">
        <v>298</v>
      </c>
      <c r="C438" s="131">
        <v>41647</v>
      </c>
      <c r="D438" s="114" t="s">
        <v>288</v>
      </c>
      <c r="E438" s="122"/>
      <c r="F438" s="142" t="s">
        <v>295</v>
      </c>
      <c r="G438" s="220"/>
      <c r="H438" s="76" t="s">
        <v>415</v>
      </c>
      <c r="I438" s="69"/>
      <c r="J438" s="150"/>
      <c r="K438" s="76"/>
      <c r="L438" s="69"/>
      <c r="M438" s="150"/>
      <c r="P438" s="75" t="s">
        <v>249</v>
      </c>
      <c r="Q438" s="236">
        <v>41647</v>
      </c>
      <c r="R438" s="158"/>
    </row>
    <row r="439" spans="1:18" s="224" customFormat="1" x14ac:dyDescent="0.2">
      <c r="B439" s="103" t="s">
        <v>299</v>
      </c>
      <c r="C439" s="131"/>
      <c r="D439" s="104" t="s">
        <v>631</v>
      </c>
      <c r="E439" s="105"/>
      <c r="F439" s="144" t="s">
        <v>580</v>
      </c>
      <c r="G439" s="218"/>
      <c r="H439" s="225"/>
      <c r="I439" s="226"/>
      <c r="J439" s="227"/>
      <c r="K439" s="225"/>
      <c r="L439" s="226"/>
      <c r="M439" s="227"/>
      <c r="R439" s="228"/>
    </row>
    <row r="440" spans="1:18" s="117" customFormat="1" ht="13.5" thickBot="1" x14ac:dyDescent="0.25">
      <c r="A440" s="120"/>
      <c r="B440" s="110" t="s">
        <v>300</v>
      </c>
      <c r="C440" s="165"/>
      <c r="D440" s="104" t="s">
        <v>631</v>
      </c>
      <c r="E440" s="105"/>
      <c r="F440" s="144" t="s">
        <v>580</v>
      </c>
      <c r="G440" s="218"/>
      <c r="H440" s="105"/>
      <c r="I440" s="116"/>
      <c r="J440" s="148"/>
      <c r="K440" s="105"/>
      <c r="L440" s="116"/>
      <c r="M440" s="148"/>
      <c r="R440" s="154"/>
    </row>
    <row r="441" spans="1:18" s="204" customFormat="1" ht="13.5" thickBot="1" x14ac:dyDescent="0.25">
      <c r="A441" s="205" t="s">
        <v>749</v>
      </c>
      <c r="B441" s="206" t="s">
        <v>750</v>
      </c>
      <c r="C441" s="207"/>
      <c r="D441" s="208" t="s">
        <v>629</v>
      </c>
      <c r="E441" s="209"/>
      <c r="F441" s="210" t="s">
        <v>751</v>
      </c>
      <c r="H441" s="209"/>
      <c r="I441" s="211"/>
      <c r="J441" s="212"/>
      <c r="K441" s="209"/>
      <c r="L441" s="211"/>
      <c r="M441" s="212"/>
      <c r="R441" s="213"/>
    </row>
    <row r="442" spans="1:18" s="77" customFormat="1" x14ac:dyDescent="0.2">
      <c r="B442" s="77" t="s">
        <v>902</v>
      </c>
      <c r="C442" s="132"/>
      <c r="D442" s="79">
        <v>5</v>
      </c>
      <c r="E442" s="80"/>
      <c r="F442" s="141" t="s">
        <v>753</v>
      </c>
      <c r="H442" s="80"/>
      <c r="I442" s="81"/>
      <c r="J442" s="149"/>
      <c r="K442" s="80"/>
      <c r="L442" s="81"/>
      <c r="M442" s="149"/>
      <c r="N442" s="77" t="s">
        <v>752</v>
      </c>
      <c r="R442" s="155"/>
    </row>
    <row r="443" spans="1:18" s="77" customFormat="1" x14ac:dyDescent="0.2">
      <c r="B443" s="78" t="s">
        <v>903</v>
      </c>
      <c r="C443" s="132"/>
      <c r="D443" s="79">
        <v>5</v>
      </c>
      <c r="E443" s="80"/>
      <c r="F443" s="141" t="s">
        <v>754</v>
      </c>
      <c r="H443" s="80"/>
      <c r="I443" s="81"/>
      <c r="J443" s="149"/>
      <c r="K443" s="80"/>
      <c r="L443" s="81"/>
      <c r="M443" s="149"/>
      <c r="N443" s="77" t="s">
        <v>195</v>
      </c>
      <c r="R443" s="155"/>
    </row>
    <row r="444" spans="1:18" s="77" customFormat="1" x14ac:dyDescent="0.2">
      <c r="B444" s="77" t="s">
        <v>904</v>
      </c>
      <c r="C444" s="132"/>
      <c r="D444" s="79">
        <v>5</v>
      </c>
      <c r="E444" s="80"/>
      <c r="F444" s="141" t="s">
        <v>759</v>
      </c>
      <c r="H444" s="80"/>
      <c r="I444" s="81"/>
      <c r="J444" s="149"/>
      <c r="K444" s="80"/>
      <c r="L444" s="81"/>
      <c r="M444" s="149"/>
      <c r="N444" s="77" t="s">
        <v>755</v>
      </c>
      <c r="R444" s="155"/>
    </row>
    <row r="445" spans="1:18" s="77" customFormat="1" x14ac:dyDescent="0.2">
      <c r="B445" s="78" t="s">
        <v>905</v>
      </c>
      <c r="C445" s="132"/>
      <c r="D445" s="79">
        <v>5</v>
      </c>
      <c r="E445" s="80"/>
      <c r="F445" s="141" t="s">
        <v>756</v>
      </c>
      <c r="H445" s="80"/>
      <c r="I445" s="81"/>
      <c r="J445" s="149"/>
      <c r="K445" s="80"/>
      <c r="L445" s="81"/>
      <c r="M445" s="149"/>
      <c r="N445" s="77" t="s">
        <v>757</v>
      </c>
      <c r="R445" s="155"/>
    </row>
    <row r="446" spans="1:18" s="77" customFormat="1" x14ac:dyDescent="0.2">
      <c r="B446" s="77" t="s">
        <v>906</v>
      </c>
      <c r="C446" s="132"/>
      <c r="D446" s="79">
        <v>5</v>
      </c>
      <c r="E446" s="80"/>
      <c r="F446" s="141" t="s">
        <v>429</v>
      </c>
      <c r="H446" s="80"/>
      <c r="I446" s="81"/>
      <c r="J446" s="149"/>
      <c r="K446" s="80"/>
      <c r="L446" s="81"/>
      <c r="M446" s="149"/>
      <c r="R446" s="155"/>
    </row>
    <row r="447" spans="1:18" s="77" customFormat="1" x14ac:dyDescent="0.2">
      <c r="B447" s="78" t="s">
        <v>907</v>
      </c>
      <c r="C447" s="132"/>
      <c r="D447" s="79" t="s">
        <v>662</v>
      </c>
      <c r="E447" s="80"/>
      <c r="F447" s="141" t="s">
        <v>761</v>
      </c>
      <c r="H447" s="80"/>
      <c r="I447" s="81"/>
      <c r="J447" s="149"/>
      <c r="K447" s="80"/>
      <c r="L447" s="81"/>
      <c r="M447" s="149"/>
      <c r="N447" s="77" t="s">
        <v>762</v>
      </c>
      <c r="R447" s="155"/>
    </row>
    <row r="448" spans="1:18" s="77" customFormat="1" x14ac:dyDescent="0.2">
      <c r="B448" s="77" t="s">
        <v>908</v>
      </c>
      <c r="C448" s="132"/>
      <c r="D448" s="79" t="s">
        <v>662</v>
      </c>
      <c r="E448" s="80"/>
      <c r="F448" s="141" t="s">
        <v>833</v>
      </c>
      <c r="H448" s="80"/>
      <c r="I448" s="81"/>
      <c r="J448" s="149"/>
      <c r="K448" s="80"/>
      <c r="L448" s="81"/>
      <c r="M448" s="149"/>
      <c r="N448" s="77" t="s">
        <v>834</v>
      </c>
      <c r="R448" s="155"/>
    </row>
    <row r="449" spans="1:18" s="160" customFormat="1" x14ac:dyDescent="0.2">
      <c r="B449" s="161" t="s">
        <v>909</v>
      </c>
      <c r="C449" s="162">
        <v>41627</v>
      </c>
      <c r="D449" s="114" t="s">
        <v>662</v>
      </c>
      <c r="E449" s="122"/>
      <c r="F449" s="142" t="s">
        <v>197</v>
      </c>
      <c r="G449" s="87"/>
      <c r="H449" s="166"/>
      <c r="I449" s="163"/>
      <c r="J449" s="150"/>
      <c r="K449" s="166"/>
      <c r="L449" s="163"/>
      <c r="M449" s="150"/>
      <c r="N449" s="160" t="s">
        <v>198</v>
      </c>
      <c r="R449" s="158"/>
    </row>
    <row r="450" spans="1:18" s="160" customFormat="1" x14ac:dyDescent="0.2">
      <c r="B450" s="77" t="s">
        <v>910</v>
      </c>
      <c r="C450" s="162">
        <v>41638</v>
      </c>
      <c r="D450" s="114" t="s">
        <v>662</v>
      </c>
      <c r="E450" s="122" t="s">
        <v>410</v>
      </c>
      <c r="F450" s="142" t="s">
        <v>254</v>
      </c>
      <c r="G450" s="87"/>
      <c r="H450" s="166"/>
      <c r="I450" s="163"/>
      <c r="J450" s="150"/>
      <c r="K450" s="166"/>
      <c r="L450" s="163"/>
      <c r="M450" s="150"/>
      <c r="N450" s="160" t="s">
        <v>255</v>
      </c>
      <c r="R450" s="158"/>
    </row>
    <row r="451" spans="1:18" s="77" customFormat="1" x14ac:dyDescent="0.2">
      <c r="B451" s="161" t="s">
        <v>911</v>
      </c>
      <c r="C451" s="132"/>
      <c r="D451" s="104" t="s">
        <v>631</v>
      </c>
      <c r="E451" s="105"/>
      <c r="F451" s="140" t="s">
        <v>580</v>
      </c>
      <c r="G451" s="218"/>
      <c r="H451" s="80"/>
      <c r="I451" s="81"/>
      <c r="J451" s="149"/>
      <c r="K451" s="80"/>
      <c r="L451" s="81"/>
      <c r="M451" s="149"/>
      <c r="R451" s="155"/>
    </row>
    <row r="452" spans="1:18" s="77" customFormat="1" ht="13.5" thickBot="1" x14ac:dyDescent="0.25">
      <c r="B452" s="77" t="s">
        <v>256</v>
      </c>
      <c r="C452" s="132"/>
      <c r="D452" s="104" t="s">
        <v>631</v>
      </c>
      <c r="E452" s="105"/>
      <c r="F452" s="140" t="s">
        <v>580</v>
      </c>
      <c r="G452" s="218"/>
      <c r="H452" s="80"/>
      <c r="I452" s="81"/>
      <c r="J452" s="149"/>
      <c r="K452" s="80"/>
      <c r="L452" s="81"/>
      <c r="M452" s="149"/>
      <c r="R452" s="155"/>
    </row>
    <row r="453" spans="1:18" s="173" customFormat="1" ht="13.5" thickBot="1" x14ac:dyDescent="0.25">
      <c r="A453" s="167" t="s">
        <v>715</v>
      </c>
      <c r="B453" s="168" t="s">
        <v>731</v>
      </c>
      <c r="C453" s="169"/>
      <c r="D453" s="170" t="s">
        <v>629</v>
      </c>
      <c r="E453" s="171"/>
      <c r="F453" s="180" t="s">
        <v>729</v>
      </c>
      <c r="G453" s="181"/>
      <c r="H453" s="171"/>
      <c r="I453" s="195"/>
      <c r="J453" s="196"/>
      <c r="K453" s="171"/>
      <c r="L453" s="195"/>
      <c r="M453" s="196"/>
      <c r="R453" s="174"/>
    </row>
    <row r="454" spans="1:18" s="77" customFormat="1" x14ac:dyDescent="0.2">
      <c r="B454" s="78" t="s">
        <v>716</v>
      </c>
      <c r="C454" s="132"/>
      <c r="D454" s="79" t="s">
        <v>629</v>
      </c>
      <c r="E454" s="80"/>
      <c r="F454" s="141" t="s">
        <v>728</v>
      </c>
      <c r="H454" s="80"/>
      <c r="I454" s="81"/>
      <c r="J454" s="149"/>
      <c r="K454" s="80"/>
      <c r="L454" s="81"/>
      <c r="M454" s="149"/>
      <c r="R454" s="155"/>
    </row>
    <row r="455" spans="1:18" s="77" customFormat="1" x14ac:dyDescent="0.2">
      <c r="B455" s="78" t="s">
        <v>732</v>
      </c>
      <c r="C455" s="132"/>
      <c r="D455" s="79" t="s">
        <v>629</v>
      </c>
      <c r="E455" s="80"/>
      <c r="F455" s="141" t="s">
        <v>730</v>
      </c>
      <c r="H455" s="80"/>
      <c r="I455" s="81"/>
      <c r="J455" s="149"/>
      <c r="K455" s="80"/>
      <c r="L455" s="81"/>
      <c r="M455" s="149"/>
      <c r="N455" s="77" t="s">
        <v>196</v>
      </c>
      <c r="R455" s="155"/>
    </row>
    <row r="456" spans="1:18" s="77" customFormat="1" x14ac:dyDescent="0.2">
      <c r="B456" s="78" t="s">
        <v>912</v>
      </c>
      <c r="C456" s="132"/>
      <c r="D456" s="79" t="s">
        <v>629</v>
      </c>
      <c r="E456" s="80"/>
      <c r="F456" s="141" t="s">
        <v>157</v>
      </c>
      <c r="H456" s="80"/>
      <c r="I456" s="81"/>
      <c r="J456" s="149"/>
      <c r="K456" s="80"/>
      <c r="L456" s="81"/>
      <c r="M456" s="149"/>
      <c r="R456" s="155"/>
    </row>
    <row r="457" spans="1:18" s="77" customFormat="1" x14ac:dyDescent="0.2">
      <c r="B457" s="78" t="s">
        <v>913</v>
      </c>
      <c r="C457" s="132"/>
      <c r="D457" s="79" t="s">
        <v>629</v>
      </c>
      <c r="E457" s="80"/>
      <c r="F457" s="141" t="s">
        <v>158</v>
      </c>
      <c r="H457" s="80"/>
      <c r="I457" s="81"/>
      <c r="J457" s="149"/>
      <c r="K457" s="80"/>
      <c r="L457" s="81"/>
      <c r="M457" s="149"/>
      <c r="R457" s="155"/>
    </row>
    <row r="458" spans="1:18" s="77" customFormat="1" x14ac:dyDescent="0.2">
      <c r="B458" s="78" t="s">
        <v>914</v>
      </c>
      <c r="C458" s="132"/>
      <c r="D458" s="104" t="s">
        <v>631</v>
      </c>
      <c r="E458" s="105"/>
      <c r="F458" s="140" t="s">
        <v>580</v>
      </c>
      <c r="G458" s="218"/>
      <c r="H458" s="80"/>
      <c r="I458" s="81"/>
      <c r="J458" s="149"/>
      <c r="K458" s="80"/>
      <c r="L458" s="81"/>
      <c r="M458" s="149"/>
      <c r="R458" s="155"/>
    </row>
    <row r="459" spans="1:18" s="77" customFormat="1" x14ac:dyDescent="0.2">
      <c r="B459" s="78" t="s">
        <v>155</v>
      </c>
      <c r="C459" s="132"/>
      <c r="D459" s="104" t="s">
        <v>631</v>
      </c>
      <c r="E459" s="105"/>
      <c r="F459" s="140" t="s">
        <v>580</v>
      </c>
      <c r="G459" s="218"/>
      <c r="H459" s="80"/>
      <c r="I459" s="81"/>
      <c r="J459" s="149"/>
      <c r="K459" s="80"/>
      <c r="L459" s="81"/>
      <c r="M459" s="149"/>
      <c r="R459" s="155"/>
    </row>
    <row r="460" spans="1:18" s="77" customFormat="1" x14ac:dyDescent="0.2">
      <c r="B460" s="78" t="s">
        <v>156</v>
      </c>
      <c r="C460" s="132"/>
      <c r="D460" s="104" t="s">
        <v>631</v>
      </c>
      <c r="E460" s="105"/>
      <c r="F460" s="140" t="s">
        <v>580</v>
      </c>
      <c r="G460" s="218"/>
      <c r="H460" s="80"/>
      <c r="I460" s="81"/>
      <c r="J460" s="149"/>
      <c r="K460" s="80"/>
      <c r="L460" s="81"/>
      <c r="M460" s="149"/>
      <c r="R460" s="155"/>
    </row>
    <row r="461" spans="1:18" s="77" customFormat="1" x14ac:dyDescent="0.2">
      <c r="B461" s="78"/>
      <c r="C461" s="132"/>
      <c r="D461" s="79"/>
      <c r="E461" s="80"/>
      <c r="F461" s="141"/>
      <c r="H461" s="80"/>
      <c r="I461" s="81"/>
      <c r="J461" s="149"/>
      <c r="K461" s="80"/>
      <c r="L461" s="81"/>
      <c r="M461" s="149"/>
      <c r="R461" s="155"/>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1"/>
  <sheetViews>
    <sheetView zoomScaleNormal="100" workbookViewId="0">
      <selection sqref="A1:A65536"/>
    </sheetView>
  </sheetViews>
  <sheetFormatPr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4" customWidth="1"/>
    <col min="11" max="11" width="125.7109375" style="30" customWidth="1"/>
    <col min="12" max="16384" width="9.140625" style="13"/>
  </cols>
  <sheetData>
    <row r="1" spans="1:11" s="10" customFormat="1" ht="15" x14ac:dyDescent="0.25">
      <c r="A1" s="229" t="s">
        <v>302</v>
      </c>
      <c r="B1" s="9" t="s">
        <v>303</v>
      </c>
      <c r="C1" s="308" t="s">
        <v>327</v>
      </c>
      <c r="D1" s="308"/>
      <c r="E1" s="308" t="s">
        <v>328</v>
      </c>
      <c r="F1" s="308"/>
      <c r="G1" s="308" t="s">
        <v>378</v>
      </c>
      <c r="H1" s="308"/>
      <c r="I1" s="47" t="s">
        <v>379</v>
      </c>
      <c r="J1" s="11"/>
      <c r="K1" s="28" t="s">
        <v>375</v>
      </c>
    </row>
    <row r="2" spans="1:11" s="10" customFormat="1" ht="15" x14ac:dyDescent="0.25">
      <c r="A2" s="229"/>
      <c r="B2" s="9"/>
      <c r="C2" s="10" t="s">
        <v>376</v>
      </c>
      <c r="D2" s="9" t="s">
        <v>377</v>
      </c>
      <c r="E2" s="10" t="s">
        <v>376</v>
      </c>
      <c r="F2" s="9" t="s">
        <v>377</v>
      </c>
      <c r="G2" s="10" t="s">
        <v>327</v>
      </c>
      <c r="H2" s="9" t="s">
        <v>328</v>
      </c>
      <c r="I2" s="47"/>
      <c r="J2" s="11"/>
      <c r="K2" s="29"/>
    </row>
    <row r="3" spans="1:11" s="37" customFormat="1" ht="15.75" thickBot="1" x14ac:dyDescent="0.3">
      <c r="A3" s="230"/>
      <c r="B3" s="39" t="str">
        <f>Summary!A1</f>
        <v>Status as of 1/9/14</v>
      </c>
      <c r="D3" s="39"/>
      <c r="F3" s="39"/>
      <c r="H3" s="39"/>
      <c r="I3" s="48"/>
      <c r="J3" s="49"/>
      <c r="K3" s="42"/>
    </row>
    <row r="4" spans="1:11" s="10" customFormat="1" ht="15" x14ac:dyDescent="0.25">
      <c r="A4" s="229" t="s">
        <v>441</v>
      </c>
      <c r="B4" s="9"/>
      <c r="D4" s="9"/>
      <c r="F4" s="9"/>
      <c r="H4" s="9"/>
      <c r="I4" s="47"/>
      <c r="J4" s="11"/>
      <c r="K4" s="29"/>
    </row>
    <row r="5" spans="1:11" s="10" customFormat="1" ht="15" x14ac:dyDescent="0.25">
      <c r="B5" s="9"/>
      <c r="D5" s="9"/>
      <c r="F5" s="9"/>
      <c r="H5" s="9"/>
      <c r="I5" s="47"/>
      <c r="J5" s="11"/>
      <c r="K5" s="29"/>
    </row>
    <row r="6" spans="1:11" s="10" customFormat="1" ht="15" x14ac:dyDescent="0.25">
      <c r="A6" s="229"/>
      <c r="B6" s="9"/>
      <c r="D6" s="9"/>
      <c r="F6" s="9"/>
      <c r="H6" s="9"/>
      <c r="I6" s="47"/>
      <c r="J6" s="11"/>
      <c r="K6" s="29"/>
    </row>
    <row r="7" spans="1:11" s="43" customFormat="1" ht="15.75" thickBot="1" x14ac:dyDescent="0.3">
      <c r="A7" s="235"/>
      <c r="B7" s="45"/>
      <c r="D7" s="46"/>
      <c r="F7" s="46"/>
      <c r="H7" s="45"/>
      <c r="I7" s="45"/>
      <c r="J7" s="50"/>
      <c r="K7" s="44"/>
    </row>
    <row r="8" spans="1:11" ht="15" thickTop="1" x14ac:dyDescent="0.2">
      <c r="B8" s="12" t="s">
        <v>382</v>
      </c>
      <c r="C8" s="13">
        <f>SUM(C4:C7)</f>
        <v>0</v>
      </c>
      <c r="D8" s="12">
        <f>SUM(D4:D7)</f>
        <v>0</v>
      </c>
      <c r="E8" s="13">
        <f>SUM(E4:E7)</f>
        <v>0</v>
      </c>
      <c r="F8" s="12">
        <f>SUM(F4:F7)</f>
        <v>0</v>
      </c>
    </row>
    <row r="10" spans="1:11" x14ac:dyDescent="0.2">
      <c r="B10" s="12" t="s">
        <v>343</v>
      </c>
    </row>
    <row r="11" spans="1:11" x14ac:dyDescent="0.2">
      <c r="B11" s="12" t="s">
        <v>380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11"/>
  <sheetViews>
    <sheetView zoomScaleNormal="140" workbookViewId="0">
      <selection sqref="A1:A65536"/>
    </sheetView>
  </sheetViews>
  <sheetFormatPr defaultRowHeight="15" x14ac:dyDescent="0.25"/>
  <cols>
    <col min="1" max="1" width="10.140625" style="229"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9.140625" style="13"/>
  </cols>
  <sheetData>
    <row r="1" spans="1:11" s="10" customFormat="1" x14ac:dyDescent="0.25">
      <c r="A1" s="229" t="s">
        <v>302</v>
      </c>
      <c r="B1" s="9" t="s">
        <v>303</v>
      </c>
      <c r="C1" s="308" t="s">
        <v>327</v>
      </c>
      <c r="D1" s="308"/>
      <c r="E1" s="308" t="s">
        <v>328</v>
      </c>
      <c r="F1" s="308"/>
      <c r="G1" s="308" t="s">
        <v>378</v>
      </c>
      <c r="H1" s="308"/>
      <c r="I1" s="47" t="s">
        <v>379</v>
      </c>
      <c r="J1" s="11"/>
      <c r="K1" s="10" t="s">
        <v>375</v>
      </c>
    </row>
    <row r="2" spans="1:11" s="10" customFormat="1" x14ac:dyDescent="0.25">
      <c r="A2" s="229"/>
      <c r="B2" s="9"/>
      <c r="C2" s="10" t="s">
        <v>376</v>
      </c>
      <c r="D2" s="9" t="s">
        <v>377</v>
      </c>
      <c r="E2" s="10" t="s">
        <v>376</v>
      </c>
      <c r="F2" s="9" t="s">
        <v>377</v>
      </c>
      <c r="G2" s="10" t="s">
        <v>327</v>
      </c>
      <c r="H2" s="9" t="s">
        <v>328</v>
      </c>
      <c r="I2" s="47"/>
      <c r="J2" s="11"/>
    </row>
    <row r="3" spans="1:11" s="37" customFormat="1" ht="15.75" customHeight="1" thickBot="1" x14ac:dyDescent="0.3">
      <c r="A3" s="230"/>
      <c r="B3" s="39" t="str">
        <f>Summary!A1</f>
        <v>Status as of 1/9/14</v>
      </c>
      <c r="D3" s="39"/>
      <c r="F3" s="39"/>
      <c r="H3" s="39"/>
      <c r="I3" s="48"/>
      <c r="J3" s="49"/>
    </row>
    <row r="4" spans="1:11" x14ac:dyDescent="0.25">
      <c r="A4" s="229" t="s">
        <v>444</v>
      </c>
      <c r="D4" s="40"/>
      <c r="F4" s="40"/>
    </row>
    <row r="5" spans="1:11" x14ac:dyDescent="0.25">
      <c r="A5" s="229" t="s">
        <v>461</v>
      </c>
      <c r="D5" s="40"/>
      <c r="F5" s="40"/>
    </row>
    <row r="6" spans="1:11" x14ac:dyDescent="0.25">
      <c r="D6" s="40"/>
      <c r="F6" s="40"/>
    </row>
    <row r="7" spans="1:11" s="43" customFormat="1" ht="15.75" thickBot="1" x14ac:dyDescent="0.3">
      <c r="A7" s="234"/>
      <c r="B7" s="45"/>
      <c r="D7" s="46"/>
      <c r="F7" s="46"/>
      <c r="H7" s="45"/>
      <c r="I7" s="45"/>
      <c r="J7" s="51"/>
    </row>
    <row r="8" spans="1:11" ht="15.75" thickTop="1" x14ac:dyDescent="0.25">
      <c r="B8" s="12" t="s">
        <v>382</v>
      </c>
      <c r="C8" s="13">
        <f>SUM(C4:C7)</f>
        <v>0</v>
      </c>
      <c r="D8" s="12">
        <f>SUM(D4:D7)</f>
        <v>0</v>
      </c>
      <c r="E8" s="13">
        <f>SUM(E4:E7)</f>
        <v>0</v>
      </c>
      <c r="F8" s="12">
        <f>SUM(F4:F7)</f>
        <v>0</v>
      </c>
    </row>
    <row r="10" spans="1:11" x14ac:dyDescent="0.25">
      <c r="B10" s="12" t="s">
        <v>343</v>
      </c>
    </row>
    <row r="11" spans="1:11" x14ac:dyDescent="0.25">
      <c r="B11" s="12" t="s">
        <v>380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11"/>
  <sheetViews>
    <sheetView workbookViewId="0">
      <selection sqref="A1:A65536"/>
    </sheetView>
  </sheetViews>
  <sheetFormatPr defaultColWidth="19" defaultRowHeight="14.25" x14ac:dyDescent="0.2"/>
  <cols>
    <col min="1" max="1" width="10.140625" style="233" bestFit="1" customWidth="1"/>
    <col min="2" max="2" width="50.7109375" style="5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19" style="13"/>
  </cols>
  <sheetData>
    <row r="1" spans="1:11" s="10" customFormat="1" ht="15" x14ac:dyDescent="0.25">
      <c r="A1" s="229" t="s">
        <v>302</v>
      </c>
      <c r="B1" s="9" t="s">
        <v>303</v>
      </c>
      <c r="C1" s="308" t="s">
        <v>327</v>
      </c>
      <c r="D1" s="308"/>
      <c r="E1" s="308" t="s">
        <v>328</v>
      </c>
      <c r="F1" s="308"/>
      <c r="G1" s="308" t="s">
        <v>378</v>
      </c>
      <c r="H1" s="308"/>
      <c r="I1" s="47" t="s">
        <v>379</v>
      </c>
      <c r="J1" s="11"/>
      <c r="K1" s="10" t="s">
        <v>375</v>
      </c>
    </row>
    <row r="2" spans="1:11" s="10" customFormat="1" ht="15" x14ac:dyDescent="0.25">
      <c r="A2" s="229"/>
      <c r="B2" s="9"/>
      <c r="C2" s="10" t="s">
        <v>376</v>
      </c>
      <c r="D2" s="9" t="s">
        <v>377</v>
      </c>
      <c r="E2" s="10" t="s">
        <v>376</v>
      </c>
      <c r="F2" s="9" t="s">
        <v>377</v>
      </c>
      <c r="G2" s="10" t="s">
        <v>327</v>
      </c>
      <c r="H2" s="9" t="s">
        <v>328</v>
      </c>
      <c r="I2" s="47"/>
      <c r="J2" s="11"/>
    </row>
    <row r="3" spans="1:11" s="37" customFormat="1" ht="15.75" thickBot="1" x14ac:dyDescent="0.3">
      <c r="A3" s="230"/>
      <c r="B3" s="39" t="str">
        <f>Summary!A1</f>
        <v>Status as of 1/9/14</v>
      </c>
      <c r="D3" s="39"/>
      <c r="F3" s="39"/>
      <c r="H3" s="39"/>
      <c r="I3" s="48"/>
      <c r="J3" s="49"/>
    </row>
    <row r="4" spans="1:11" ht="15" x14ac:dyDescent="0.25">
      <c r="D4" s="40"/>
      <c r="F4" s="40"/>
    </row>
    <row r="5" spans="1:11" ht="15" x14ac:dyDescent="0.25">
      <c r="D5" s="40"/>
      <c r="F5" s="40"/>
    </row>
    <row r="6" spans="1:11" ht="15" x14ac:dyDescent="0.25">
      <c r="D6" s="40"/>
      <c r="F6" s="40"/>
    </row>
    <row r="7" spans="1:11" s="43" customFormat="1" ht="15.75" thickBot="1" x14ac:dyDescent="0.3">
      <c r="A7" s="235"/>
      <c r="B7" s="53"/>
      <c r="D7" s="46"/>
      <c r="F7" s="46"/>
      <c r="H7" s="45"/>
      <c r="I7" s="45"/>
      <c r="J7" s="51"/>
    </row>
    <row r="8" spans="1:11" ht="15" thickTop="1" x14ac:dyDescent="0.2">
      <c r="B8" s="52" t="s">
        <v>382</v>
      </c>
      <c r="C8" s="13">
        <f>SUM(C4:C7)</f>
        <v>0</v>
      </c>
      <c r="D8" s="12">
        <f>SUM(D4:D7)</f>
        <v>0</v>
      </c>
      <c r="E8" s="13">
        <f>SUM(E4:E7)</f>
        <v>0</v>
      </c>
      <c r="F8" s="12">
        <f>SUM(F4:F7)</f>
        <v>0</v>
      </c>
    </row>
    <row r="10" spans="1:11" x14ac:dyDescent="0.2">
      <c r="B10" s="52" t="s">
        <v>343</v>
      </c>
    </row>
    <row r="11" spans="1:11" x14ac:dyDescent="0.2">
      <c r="B11" s="52" t="s">
        <v>380</v>
      </c>
    </row>
  </sheetData>
  <mergeCells count="3">
    <mergeCell ref="C1:D1"/>
    <mergeCell ref="E1:F1"/>
    <mergeCell ref="G1:H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11"/>
  <sheetViews>
    <sheetView workbookViewId="0">
      <selection sqref="A1:A65536"/>
    </sheetView>
  </sheetViews>
  <sheetFormatPr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2" width="15" style="13" bestFit="1" customWidth="1"/>
    <col min="13" max="16384" width="9.140625" style="13"/>
  </cols>
  <sheetData>
    <row r="1" spans="1:11" s="10" customFormat="1" ht="15" x14ac:dyDescent="0.25">
      <c r="A1" s="229" t="s">
        <v>302</v>
      </c>
      <c r="B1" s="9" t="s">
        <v>303</v>
      </c>
      <c r="C1" s="308" t="s">
        <v>327</v>
      </c>
      <c r="D1" s="308"/>
      <c r="E1" s="308" t="s">
        <v>328</v>
      </c>
      <c r="F1" s="308"/>
      <c r="G1" s="308" t="s">
        <v>378</v>
      </c>
      <c r="H1" s="308"/>
      <c r="I1" s="47" t="s">
        <v>379</v>
      </c>
      <c r="J1" s="11"/>
      <c r="K1" s="10" t="s">
        <v>375</v>
      </c>
    </row>
    <row r="2" spans="1:11" s="10" customFormat="1" ht="15" x14ac:dyDescent="0.25">
      <c r="A2" s="229"/>
      <c r="B2" s="9"/>
      <c r="C2" s="10" t="s">
        <v>376</v>
      </c>
      <c r="D2" s="9" t="s">
        <v>377</v>
      </c>
      <c r="E2" s="10" t="s">
        <v>376</v>
      </c>
      <c r="F2" s="9" t="s">
        <v>377</v>
      </c>
      <c r="G2" s="10" t="s">
        <v>327</v>
      </c>
      <c r="H2" s="9" t="s">
        <v>328</v>
      </c>
      <c r="I2" s="47"/>
      <c r="J2" s="11"/>
    </row>
    <row r="3" spans="1:11" s="37" customFormat="1" ht="15.75" thickBot="1" x14ac:dyDescent="0.3">
      <c r="A3" s="230"/>
      <c r="B3" s="39" t="str">
        <f>Summary!A1</f>
        <v>Status as of 1/9/14</v>
      </c>
      <c r="D3" s="39"/>
      <c r="F3" s="39"/>
      <c r="H3" s="39"/>
      <c r="I3" s="48"/>
      <c r="J3" s="49"/>
    </row>
    <row r="4" spans="1:11" s="10" customFormat="1" ht="15" x14ac:dyDescent="0.25">
      <c r="A4" s="229"/>
      <c r="B4" s="9"/>
      <c r="D4" s="9"/>
      <c r="F4" s="9"/>
      <c r="H4" s="9"/>
      <c r="I4" s="47"/>
      <c r="J4" s="11"/>
    </row>
    <row r="5" spans="1:11" s="10" customFormat="1" ht="15" x14ac:dyDescent="0.25">
      <c r="A5" s="229"/>
      <c r="B5" s="9"/>
      <c r="D5" s="9"/>
      <c r="F5" s="9"/>
      <c r="H5" s="9"/>
      <c r="I5" s="47"/>
      <c r="J5" s="11"/>
    </row>
    <row r="6" spans="1:11" s="10" customFormat="1" ht="15" x14ac:dyDescent="0.25">
      <c r="A6" s="229"/>
      <c r="B6" s="9"/>
      <c r="D6" s="9"/>
      <c r="F6" s="9"/>
      <c r="H6" s="9"/>
      <c r="I6" s="47"/>
      <c r="J6" s="11"/>
    </row>
    <row r="7" spans="1:11" s="43" customFormat="1" ht="15.75" thickBot="1" x14ac:dyDescent="0.3">
      <c r="A7" s="235"/>
      <c r="B7" s="45"/>
      <c r="D7" s="46"/>
      <c r="F7" s="46"/>
      <c r="H7" s="45"/>
      <c r="I7" s="45"/>
      <c r="J7" s="51"/>
    </row>
    <row r="8" spans="1:11" ht="15" thickTop="1" x14ac:dyDescent="0.2">
      <c r="B8" s="12" t="s">
        <v>382</v>
      </c>
      <c r="C8" s="13">
        <f>SUM(C4:C7)</f>
        <v>0</v>
      </c>
      <c r="D8" s="12">
        <f>SUM(D4:D7)</f>
        <v>0</v>
      </c>
      <c r="E8" s="13">
        <f>SUM(E4:E7)</f>
        <v>0</v>
      </c>
      <c r="F8" s="12">
        <f>SUM(F4:F7)</f>
        <v>0</v>
      </c>
    </row>
    <row r="10" spans="1:11" x14ac:dyDescent="0.2">
      <c r="B10" s="12" t="s">
        <v>343</v>
      </c>
    </row>
    <row r="11" spans="1:11" x14ac:dyDescent="0.2">
      <c r="B11" s="12" t="s">
        <v>380</v>
      </c>
    </row>
  </sheetData>
  <mergeCells count="3">
    <mergeCell ref="C1:D1"/>
    <mergeCell ref="E1:F1"/>
    <mergeCell ref="G1:H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11"/>
  <sheetViews>
    <sheetView workbookViewId="0">
      <selection sqref="A1:A65536"/>
    </sheetView>
  </sheetViews>
  <sheetFormatPr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54" customWidth="1"/>
    <col min="12" max="16384" width="9.140625" style="13"/>
  </cols>
  <sheetData>
    <row r="1" spans="1:11" s="10" customFormat="1" ht="15" x14ac:dyDescent="0.25">
      <c r="A1" s="229" t="s">
        <v>302</v>
      </c>
      <c r="B1" s="9" t="s">
        <v>303</v>
      </c>
      <c r="C1" s="308" t="s">
        <v>327</v>
      </c>
      <c r="D1" s="308"/>
      <c r="E1" s="308" t="s">
        <v>328</v>
      </c>
      <c r="F1" s="308"/>
      <c r="G1" s="308" t="s">
        <v>378</v>
      </c>
      <c r="H1" s="308"/>
      <c r="I1" s="47" t="s">
        <v>379</v>
      </c>
      <c r="J1" s="11"/>
      <c r="K1" s="10" t="s">
        <v>375</v>
      </c>
    </row>
    <row r="2" spans="1:11" s="10" customFormat="1" ht="15" x14ac:dyDescent="0.25">
      <c r="A2" s="229"/>
      <c r="B2" s="9"/>
      <c r="C2" s="10" t="s">
        <v>376</v>
      </c>
      <c r="D2" s="9" t="s">
        <v>377</v>
      </c>
      <c r="E2" s="10" t="s">
        <v>376</v>
      </c>
      <c r="F2" s="9" t="s">
        <v>377</v>
      </c>
      <c r="G2" s="10" t="s">
        <v>327</v>
      </c>
      <c r="H2" s="9" t="s">
        <v>328</v>
      </c>
      <c r="I2" s="47"/>
      <c r="J2" s="11"/>
    </row>
    <row r="3" spans="1:11" s="37" customFormat="1" ht="15.75" thickBot="1" x14ac:dyDescent="0.3">
      <c r="A3" s="230"/>
      <c r="B3" s="39" t="str">
        <f>Summary!A1</f>
        <v>Status as of 1/9/14</v>
      </c>
      <c r="D3" s="39"/>
      <c r="F3" s="39"/>
      <c r="H3" s="39"/>
      <c r="I3" s="48"/>
      <c r="J3" s="49"/>
    </row>
    <row r="4" spans="1:11" ht="15" x14ac:dyDescent="0.25">
      <c r="D4" s="40"/>
      <c r="F4" s="40"/>
    </row>
    <row r="5" spans="1:11" ht="15" x14ac:dyDescent="0.25">
      <c r="D5" s="40"/>
      <c r="F5" s="40"/>
    </row>
    <row r="6" spans="1:11" ht="15" x14ac:dyDescent="0.25">
      <c r="D6" s="40"/>
      <c r="F6" s="40"/>
    </row>
    <row r="7" spans="1:11" s="43" customFormat="1" ht="15.75" thickBot="1" x14ac:dyDescent="0.3">
      <c r="A7" s="235"/>
      <c r="B7" s="45"/>
      <c r="D7" s="46"/>
      <c r="F7" s="46"/>
      <c r="H7" s="45"/>
      <c r="I7" s="45"/>
      <c r="J7" s="51"/>
      <c r="K7" s="55"/>
    </row>
    <row r="8" spans="1:11" ht="15" thickTop="1" x14ac:dyDescent="0.2">
      <c r="B8" s="12" t="s">
        <v>382</v>
      </c>
      <c r="C8" s="13">
        <f>SUM(C4:C7)</f>
        <v>0</v>
      </c>
      <c r="D8" s="12">
        <f>SUM(D4:D7)</f>
        <v>0</v>
      </c>
      <c r="E8" s="13">
        <f>SUM(E4:E7)</f>
        <v>0</v>
      </c>
      <c r="F8" s="12">
        <f>SUM(F4:F7)</f>
        <v>0</v>
      </c>
      <c r="K8" s="13"/>
    </row>
    <row r="10" spans="1:11" x14ac:dyDescent="0.2">
      <c r="B10" s="12" t="s">
        <v>343</v>
      </c>
    </row>
    <row r="11" spans="1:11" x14ac:dyDescent="0.2">
      <c r="B11" s="12" t="s">
        <v>380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K11"/>
  <sheetViews>
    <sheetView workbookViewId="0">
      <selection sqref="A1:A65536"/>
    </sheetView>
  </sheetViews>
  <sheetFormatPr defaultColWidth="4"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57" customWidth="1"/>
    <col min="11" max="11" width="125.7109375" style="13" customWidth="1"/>
    <col min="12" max="16384" width="4" style="13"/>
  </cols>
  <sheetData>
    <row r="1" spans="1:11" s="10" customFormat="1" ht="15" x14ac:dyDescent="0.25">
      <c r="A1" s="229" t="s">
        <v>302</v>
      </c>
      <c r="B1" s="9" t="s">
        <v>303</v>
      </c>
      <c r="C1" s="308" t="s">
        <v>327</v>
      </c>
      <c r="D1" s="308"/>
      <c r="E1" s="308" t="s">
        <v>328</v>
      </c>
      <c r="F1" s="308"/>
      <c r="G1" s="308" t="s">
        <v>378</v>
      </c>
      <c r="H1" s="308"/>
      <c r="I1" s="47" t="s">
        <v>379</v>
      </c>
      <c r="J1" s="56"/>
      <c r="K1" s="10" t="s">
        <v>375</v>
      </c>
    </row>
    <row r="2" spans="1:11" s="10" customFormat="1" ht="15" x14ac:dyDescent="0.25">
      <c r="A2" s="229"/>
      <c r="B2" s="9"/>
      <c r="C2" s="10" t="s">
        <v>376</v>
      </c>
      <c r="D2" s="9" t="s">
        <v>377</v>
      </c>
      <c r="E2" s="10" t="s">
        <v>376</v>
      </c>
      <c r="F2" s="9" t="s">
        <v>377</v>
      </c>
      <c r="G2" s="10" t="s">
        <v>327</v>
      </c>
      <c r="H2" s="9" t="s">
        <v>328</v>
      </c>
      <c r="I2" s="47"/>
      <c r="J2" s="56"/>
    </row>
    <row r="3" spans="1:11" s="37" customFormat="1" ht="15.75" thickBot="1" x14ac:dyDescent="0.3">
      <c r="A3" s="230"/>
      <c r="B3" s="39" t="str">
        <f>Summary!A1</f>
        <v>Status as of 1/9/14</v>
      </c>
      <c r="D3" s="39"/>
      <c r="F3" s="39"/>
      <c r="H3" s="39"/>
      <c r="I3" s="48"/>
      <c r="J3" s="58"/>
    </row>
    <row r="4" spans="1:11" ht="15" x14ac:dyDescent="0.25">
      <c r="D4" s="40"/>
      <c r="F4" s="40"/>
    </row>
    <row r="5" spans="1:11" ht="15" x14ac:dyDescent="0.25">
      <c r="D5" s="40"/>
      <c r="F5" s="40"/>
    </row>
    <row r="6" spans="1:11" ht="15" x14ac:dyDescent="0.25">
      <c r="D6" s="40"/>
      <c r="F6" s="40"/>
    </row>
    <row r="7" spans="1:11" s="43" customFormat="1" ht="15.75" thickBot="1" x14ac:dyDescent="0.3">
      <c r="A7" s="235"/>
      <c r="B7" s="45"/>
      <c r="D7" s="46"/>
      <c r="F7" s="46"/>
      <c r="H7" s="45"/>
      <c r="I7" s="45"/>
      <c r="J7" s="59"/>
    </row>
    <row r="8" spans="1:11" ht="15" thickTop="1" x14ac:dyDescent="0.2">
      <c r="B8" s="12" t="s">
        <v>382</v>
      </c>
      <c r="C8" s="13">
        <f>SUM(C4:C7)</f>
        <v>0</v>
      </c>
      <c r="D8" s="12">
        <f>SUM(D4:D7)</f>
        <v>0</v>
      </c>
      <c r="E8" s="13">
        <f>SUM(E4:E7)</f>
        <v>0</v>
      </c>
      <c r="F8" s="12">
        <f>SUM(F4:F7)</f>
        <v>0</v>
      </c>
    </row>
    <row r="10" spans="1:11" x14ac:dyDescent="0.2">
      <c r="B10" s="12" t="s">
        <v>343</v>
      </c>
    </row>
    <row r="11" spans="1:11" x14ac:dyDescent="0.2">
      <c r="B11" s="12" t="s">
        <v>380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11"/>
  <sheetViews>
    <sheetView zoomScaleNormal="90"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302</v>
      </c>
      <c r="B1" s="9" t="s">
        <v>303</v>
      </c>
      <c r="C1" s="308" t="s">
        <v>327</v>
      </c>
      <c r="D1" s="308"/>
      <c r="E1" s="308" t="s">
        <v>328</v>
      </c>
      <c r="F1" s="308"/>
      <c r="G1" s="308" t="s">
        <v>378</v>
      </c>
      <c r="H1" s="308"/>
      <c r="I1" s="56" t="s">
        <v>379</v>
      </c>
      <c r="J1" s="35"/>
      <c r="K1" s="10" t="s">
        <v>375</v>
      </c>
    </row>
    <row r="2" spans="1:11" s="10" customFormat="1" x14ac:dyDescent="0.25">
      <c r="A2" s="229"/>
      <c r="B2" s="9"/>
      <c r="C2" s="10" t="s">
        <v>376</v>
      </c>
      <c r="D2" s="9" t="s">
        <v>377</v>
      </c>
      <c r="E2" s="10" t="s">
        <v>376</v>
      </c>
      <c r="F2" s="9" t="s">
        <v>377</v>
      </c>
      <c r="G2" s="10" t="s">
        <v>327</v>
      </c>
      <c r="H2" s="9" t="s">
        <v>328</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382</v>
      </c>
      <c r="C8" s="13">
        <f>SUM(C4:C7)</f>
        <v>0</v>
      </c>
      <c r="D8" s="12">
        <f>SUM(D4:D7)</f>
        <v>0</v>
      </c>
      <c r="E8" s="13">
        <f>SUM(E4:E7)</f>
        <v>0</v>
      </c>
      <c r="F8" s="12">
        <f>SUM(F4:F7)</f>
        <v>0</v>
      </c>
    </row>
    <row r="10" spans="1:11" x14ac:dyDescent="0.25">
      <c r="B10" s="12" t="s">
        <v>343</v>
      </c>
    </row>
    <row r="11" spans="1:11" x14ac:dyDescent="0.25">
      <c r="B11" s="12" t="s">
        <v>380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1"/>
  <sheetViews>
    <sheetView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302</v>
      </c>
      <c r="B1" s="9" t="s">
        <v>303</v>
      </c>
      <c r="C1" s="308" t="s">
        <v>327</v>
      </c>
      <c r="D1" s="308"/>
      <c r="E1" s="308" t="s">
        <v>328</v>
      </c>
      <c r="F1" s="308"/>
      <c r="G1" s="308" t="s">
        <v>378</v>
      </c>
      <c r="H1" s="308"/>
      <c r="I1" s="56" t="s">
        <v>379</v>
      </c>
      <c r="J1" s="35"/>
      <c r="K1" s="10" t="s">
        <v>375</v>
      </c>
    </row>
    <row r="2" spans="1:11" s="10" customFormat="1" x14ac:dyDescent="0.25">
      <c r="A2" s="229"/>
      <c r="B2" s="9"/>
      <c r="C2" s="10" t="s">
        <v>376</v>
      </c>
      <c r="D2" s="9" t="s">
        <v>377</v>
      </c>
      <c r="E2" s="10" t="s">
        <v>376</v>
      </c>
      <c r="F2" s="9" t="s">
        <v>377</v>
      </c>
      <c r="G2" s="10" t="s">
        <v>327</v>
      </c>
      <c r="H2" s="9" t="s">
        <v>328</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382</v>
      </c>
      <c r="C8" s="13">
        <f>SUM(C4:C7)</f>
        <v>0</v>
      </c>
      <c r="D8" s="12">
        <f>SUM(D4:D7)</f>
        <v>0</v>
      </c>
      <c r="E8" s="13">
        <f>SUM(E4:E7)</f>
        <v>0</v>
      </c>
      <c r="F8" s="12">
        <f>SUM(F4:F7)</f>
        <v>0</v>
      </c>
    </row>
    <row r="10" spans="1:11" x14ac:dyDescent="0.25">
      <c r="B10" s="12" t="s">
        <v>343</v>
      </c>
    </row>
    <row r="11" spans="1:11" x14ac:dyDescent="0.25">
      <c r="B11" s="12" t="s">
        <v>380</v>
      </c>
    </row>
  </sheetData>
  <mergeCells count="3">
    <mergeCell ref="C1:D1"/>
    <mergeCell ref="E1:F1"/>
    <mergeCell ref="G1:H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 MacRitchie</cp:lastModifiedBy>
  <cp:lastPrinted>2013-06-10T21:08:18Z</cp:lastPrinted>
  <dcterms:created xsi:type="dcterms:W3CDTF">2013-05-21T12:01:29Z</dcterms:created>
  <dcterms:modified xsi:type="dcterms:W3CDTF">2014-01-22T01:11:17Z</dcterms:modified>
</cp:coreProperties>
</file>