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3425" windowHeight="5655"/>
  </bookViews>
  <sheets>
    <sheet name="Feedback (Final)" sheetId="15" r:id="rId1"/>
    <sheet name="Pivot" sheetId="13" r:id="rId2"/>
    <sheet name="Feedback" sheetId="1" r:id="rId3"/>
    <sheet name="Categories" sheetId="12" r:id="rId4"/>
  </sheets>
  <definedNames>
    <definedName name="_xlnm._FilterDatabase" localSheetId="2" hidden="1">Feedback!$B$2:$J$334</definedName>
  </definedNames>
  <calcPr calcId="162913" concurrentCalc="0"/>
  <pivotCaches>
    <pivotCache cacheId="0" r:id="rId5"/>
  </pivotCaches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5" l="1"/>
  <c r="C10" i="15"/>
  <c r="C3" i="15"/>
  <c r="C21" i="15"/>
  <c r="C24" i="15"/>
  <c r="C33" i="15"/>
  <c r="C36" i="15"/>
  <c r="C46" i="15"/>
  <c r="C56" i="15"/>
  <c r="C67" i="15"/>
  <c r="C86" i="15"/>
  <c r="C97" i="15"/>
  <c r="C20" i="15"/>
  <c r="C108" i="15"/>
  <c r="C114" i="15"/>
  <c r="C136" i="15"/>
  <c r="C149" i="15"/>
  <c r="C166" i="15"/>
  <c r="C176" i="15"/>
  <c r="C107" i="15"/>
  <c r="C212" i="15"/>
  <c r="C217" i="15"/>
  <c r="C220" i="15"/>
  <c r="C223" i="15"/>
  <c r="C226" i="15"/>
  <c r="C230" i="15"/>
  <c r="C232" i="15"/>
  <c r="C211" i="15"/>
  <c r="C236" i="15"/>
  <c r="C235" i="15"/>
  <c r="C261" i="15"/>
  <c r="C260" i="15"/>
  <c r="C2" i="15"/>
  <c r="D4" i="15"/>
  <c r="D10" i="15"/>
  <c r="D3" i="15"/>
  <c r="D21" i="15"/>
  <c r="D24" i="15"/>
  <c r="D33" i="15"/>
  <c r="D36" i="15"/>
  <c r="D46" i="15"/>
  <c r="D56" i="15"/>
  <c r="D67" i="15"/>
  <c r="D86" i="15"/>
  <c r="D97" i="15"/>
  <c r="D20" i="15"/>
  <c r="D108" i="15"/>
  <c r="D114" i="15"/>
  <c r="D136" i="15"/>
  <c r="D149" i="15"/>
  <c r="D166" i="15"/>
  <c r="D176" i="15"/>
  <c r="D107" i="15"/>
  <c r="D212" i="15"/>
  <c r="D217" i="15"/>
  <c r="D220" i="15"/>
  <c r="D223" i="15"/>
  <c r="D226" i="15"/>
  <c r="D230" i="15"/>
  <c r="D232" i="15"/>
  <c r="D211" i="15"/>
  <c r="D236" i="15"/>
  <c r="D235" i="15"/>
  <c r="D261" i="15"/>
  <c r="D260" i="15"/>
  <c r="D2" i="15"/>
  <c r="E281" i="1"/>
  <c r="E280" i="1"/>
  <c r="E186" i="1"/>
  <c r="E283" i="1"/>
  <c r="E284" i="1"/>
  <c r="E279" i="1"/>
  <c r="E276" i="1"/>
  <c r="E277" i="1"/>
  <c r="E278" i="1"/>
  <c r="E274" i="1"/>
  <c r="E275" i="1"/>
  <c r="E23" i="1"/>
  <c r="E241" i="1"/>
  <c r="E10" i="1"/>
  <c r="E242" i="1"/>
  <c r="E11" i="1"/>
  <c r="E296" i="1"/>
  <c r="E12" i="1"/>
  <c r="E243" i="1"/>
  <c r="E244" i="1"/>
  <c r="E245" i="1"/>
  <c r="E207" i="1"/>
  <c r="E208" i="1"/>
  <c r="E209" i="1"/>
  <c r="E210" i="1"/>
  <c r="E211" i="1"/>
  <c r="E212" i="1"/>
  <c r="E213" i="1"/>
  <c r="E214" i="1"/>
  <c r="E215" i="1"/>
  <c r="E216" i="1"/>
  <c r="E24" i="1"/>
  <c r="E25" i="1"/>
  <c r="E26" i="1"/>
  <c r="E21" i="1"/>
  <c r="E246" i="1"/>
  <c r="E247" i="1"/>
  <c r="E248" i="1"/>
  <c r="E249" i="1"/>
  <c r="E250" i="1"/>
  <c r="E89" i="1"/>
  <c r="E163" i="1"/>
  <c r="E59" i="1"/>
  <c r="E50" i="1"/>
  <c r="E51" i="1"/>
  <c r="E52" i="1"/>
  <c r="E53" i="1"/>
  <c r="E54" i="1"/>
  <c r="E297" i="1"/>
  <c r="E110" i="1"/>
  <c r="E111" i="1"/>
  <c r="E112" i="1"/>
  <c r="E113" i="1"/>
  <c r="E251" i="1"/>
  <c r="E252" i="1"/>
  <c r="E27" i="1"/>
  <c r="E114" i="1"/>
  <c r="E90" i="1"/>
  <c r="E298" i="1"/>
  <c r="E115" i="1"/>
  <c r="E55" i="1"/>
  <c r="E253" i="1"/>
  <c r="E164" i="1"/>
  <c r="E165" i="1"/>
  <c r="E56" i="1"/>
  <c r="E28" i="1"/>
  <c r="E299" i="1"/>
  <c r="E300" i="1"/>
  <c r="E57" i="1"/>
  <c r="E116" i="1"/>
  <c r="E58" i="1"/>
  <c r="E29" i="1"/>
  <c r="E301" i="1"/>
  <c r="E60" i="1"/>
  <c r="E61" i="1"/>
  <c r="E117" i="1"/>
  <c r="E62" i="1"/>
  <c r="E80" i="1"/>
  <c r="E254" i="1"/>
  <c r="E255" i="1"/>
  <c r="E302" i="1"/>
  <c r="E303" i="1"/>
  <c r="E256" i="1"/>
  <c r="E30" i="1"/>
  <c r="E257" i="1"/>
  <c r="E258" i="1"/>
  <c r="E304" i="1"/>
  <c r="E259" i="1"/>
  <c r="E22" i="1"/>
  <c r="E75" i="1"/>
  <c r="E217" i="1"/>
  <c r="E107" i="1"/>
  <c r="E108" i="1"/>
  <c r="E109" i="1"/>
  <c r="E218" i="1"/>
  <c r="E219" i="1"/>
  <c r="E220" i="1"/>
  <c r="E48" i="1"/>
  <c r="E221" i="1"/>
  <c r="E49" i="1"/>
  <c r="E222" i="1"/>
  <c r="E223" i="1"/>
  <c r="E319" i="1"/>
  <c r="E19" i="1"/>
  <c r="E320" i="1"/>
  <c r="E69" i="1"/>
  <c r="E20" i="1"/>
  <c r="E76" i="1"/>
  <c r="E224" i="1"/>
  <c r="E321" i="1"/>
  <c r="E13" i="1"/>
  <c r="E39" i="1"/>
  <c r="E40" i="1"/>
  <c r="E41" i="1"/>
  <c r="E97" i="1"/>
  <c r="E98" i="1"/>
  <c r="E99" i="1"/>
  <c r="E105" i="1"/>
  <c r="E100" i="1"/>
  <c r="E101" i="1"/>
  <c r="E106" i="1"/>
  <c r="E42" i="1"/>
  <c r="E43" i="1"/>
  <c r="E102" i="1"/>
  <c r="E103" i="1"/>
  <c r="E44" i="1"/>
  <c r="E104" i="1"/>
  <c r="E5" i="1"/>
  <c r="E33" i="1"/>
  <c r="E45" i="1"/>
  <c r="E260" i="1"/>
  <c r="E14" i="1"/>
  <c r="E46" i="1"/>
  <c r="E149" i="1"/>
  <c r="E47" i="1"/>
  <c r="E261" i="1"/>
  <c r="E70" i="1"/>
  <c r="E31" i="1"/>
  <c r="E34" i="1"/>
  <c r="E35" i="1"/>
  <c r="E96" i="1"/>
  <c r="E225" i="1"/>
  <c r="E226" i="1"/>
  <c r="E227" i="1"/>
  <c r="E36" i="1"/>
  <c r="E228" i="1"/>
  <c r="E71" i="1"/>
  <c r="E37" i="1"/>
  <c r="E305" i="1"/>
  <c r="E306" i="1"/>
  <c r="E187" i="1"/>
  <c r="E188" i="1"/>
  <c r="E189" i="1"/>
  <c r="E15" i="1"/>
  <c r="E190" i="1"/>
  <c r="E16" i="1"/>
  <c r="E124" i="1"/>
  <c r="E125" i="1"/>
  <c r="E262" i="1"/>
  <c r="E196" i="1"/>
  <c r="E17" i="1"/>
  <c r="E263" i="1"/>
  <c r="E307" i="1"/>
  <c r="E191" i="1"/>
  <c r="E308" i="1"/>
  <c r="E309" i="1"/>
  <c r="E310" i="1"/>
  <c r="E81" i="1"/>
  <c r="E6" i="1"/>
  <c r="E264" i="1"/>
  <c r="E331" i="1"/>
  <c r="E332" i="1"/>
  <c r="E197" i="1"/>
  <c r="E18" i="1"/>
  <c r="E265" i="1"/>
  <c r="E311" i="1"/>
  <c r="E192" i="1"/>
  <c r="E312" i="1"/>
  <c r="E266" i="1"/>
  <c r="E193" i="1"/>
  <c r="E88" i="1"/>
  <c r="E82" i="1"/>
  <c r="E63" i="1"/>
  <c r="E64" i="1"/>
  <c r="E194" i="1"/>
  <c r="E333" i="1"/>
  <c r="E83" i="1"/>
  <c r="E150" i="1"/>
  <c r="E171" i="1"/>
  <c r="E172" i="1"/>
  <c r="E119" i="1"/>
  <c r="E173" i="1"/>
  <c r="E174" i="1"/>
  <c r="E229" i="1"/>
  <c r="E230" i="1"/>
  <c r="E175" i="1"/>
  <c r="E176" i="1"/>
  <c r="E120" i="1"/>
  <c r="E322" i="1"/>
  <c r="E146" i="1"/>
  <c r="E177" i="1"/>
  <c r="E178" i="1"/>
  <c r="E179" i="1"/>
  <c r="E323" i="1"/>
  <c r="E180" i="1"/>
  <c r="E181" i="1"/>
  <c r="E231" i="1"/>
  <c r="E232" i="1"/>
  <c r="E182" i="1"/>
  <c r="E198" i="1"/>
  <c r="E199" i="1"/>
  <c r="E200" i="1"/>
  <c r="E233" i="1"/>
  <c r="E72" i="1"/>
  <c r="E324" i="1"/>
  <c r="E325" i="1"/>
  <c r="E126" i="1"/>
  <c r="E326" i="1"/>
  <c r="E206" i="1"/>
  <c r="E127" i="1"/>
  <c r="E3" i="1"/>
  <c r="E201" i="1"/>
  <c r="E73" i="1"/>
  <c r="E327" i="1"/>
  <c r="E128" i="1"/>
  <c r="E129" i="1"/>
  <c r="E130" i="1"/>
  <c r="E131" i="1"/>
  <c r="E234" i="1"/>
  <c r="E313" i="1"/>
  <c r="E84" i="1"/>
  <c r="E78" i="1"/>
  <c r="E65" i="1"/>
  <c r="E91" i="1"/>
  <c r="E86" i="1"/>
  <c r="E314" i="1"/>
  <c r="E328" i="1"/>
  <c r="E329" i="1"/>
  <c r="E315" i="1"/>
  <c r="E290" i="1"/>
  <c r="E66" i="1"/>
  <c r="E67" i="1"/>
  <c r="E68" i="1"/>
  <c r="E316" i="1"/>
  <c r="E267" i="1"/>
  <c r="E287" i="1"/>
  <c r="E292" i="1"/>
  <c r="E293" i="1"/>
  <c r="E288" i="1"/>
  <c r="E289" i="1"/>
  <c r="E294" i="1"/>
  <c r="E285" i="1"/>
  <c r="E317" i="1"/>
  <c r="E195" i="1"/>
  <c r="E286" i="1"/>
  <c r="E4" i="1"/>
  <c r="E121" i="1"/>
  <c r="E118" i="1"/>
  <c r="E74" i="1"/>
  <c r="E235" i="1"/>
  <c r="E92" i="1"/>
  <c r="E318" i="1"/>
  <c r="E93" i="1"/>
  <c r="E132" i="1"/>
  <c r="E133" i="1"/>
  <c r="E236" i="1"/>
  <c r="E38" i="1"/>
  <c r="E134" i="1"/>
  <c r="E166" i="1"/>
  <c r="E151" i="1"/>
  <c r="E152" i="1"/>
  <c r="E153" i="1"/>
  <c r="E295" i="1"/>
  <c r="E154" i="1"/>
  <c r="E155" i="1"/>
  <c r="E7" i="1"/>
  <c r="E268" i="1"/>
  <c r="E269" i="1"/>
  <c r="E270" i="1"/>
  <c r="E8" i="1"/>
  <c r="E183" i="1"/>
  <c r="E184" i="1"/>
  <c r="E122" i="1"/>
  <c r="E237" i="1"/>
  <c r="E238" i="1"/>
  <c r="E135" i="1"/>
  <c r="E136" i="1"/>
  <c r="E202" i="1"/>
  <c r="E137" i="1"/>
  <c r="E203" i="1"/>
  <c r="E138" i="1"/>
  <c r="E139" i="1"/>
  <c r="E94" i="1"/>
  <c r="E291" i="1"/>
  <c r="E9" i="1"/>
  <c r="E271" i="1"/>
  <c r="E272" i="1"/>
  <c r="E273" i="1"/>
  <c r="E85" i="1"/>
  <c r="E169" i="1"/>
  <c r="E79" i="1"/>
  <c r="E87" i="1"/>
  <c r="E140" i="1"/>
  <c r="E77" i="1"/>
  <c r="E239" i="1"/>
  <c r="E141" i="1"/>
  <c r="E240" i="1"/>
  <c r="E330" i="1"/>
  <c r="E282" i="1"/>
  <c r="E156" i="1"/>
  <c r="E32" i="1"/>
  <c r="E167" i="1"/>
  <c r="E157" i="1"/>
  <c r="E95" i="1"/>
  <c r="E170" i="1"/>
  <c r="E334" i="1"/>
  <c r="E142" i="1"/>
  <c r="E204" i="1"/>
  <c r="E143" i="1"/>
  <c r="E123" i="1"/>
  <c r="E185" i="1"/>
  <c r="E144" i="1"/>
  <c r="E205" i="1"/>
  <c r="E145" i="1"/>
  <c r="E158" i="1"/>
  <c r="E159" i="1"/>
  <c r="E160" i="1"/>
  <c r="E161" i="1"/>
  <c r="E162" i="1"/>
  <c r="E168" i="1"/>
  <c r="E147" i="1"/>
  <c r="E148" i="1"/>
</calcChain>
</file>

<file path=xl/sharedStrings.xml><?xml version="1.0" encoding="utf-8"?>
<sst xmlns="http://schemas.openxmlformats.org/spreadsheetml/2006/main" count="2444" uniqueCount="726">
  <si>
    <t>Source</t>
  </si>
  <si>
    <t>Like</t>
  </si>
  <si>
    <t>Different category levels</t>
  </si>
  <si>
    <t>Populates what you ordered</t>
  </si>
  <si>
    <t>All displayed when required field</t>
  </si>
  <si>
    <t>Depth shown when applicable</t>
  </si>
  <si>
    <t>Sharing items and carts</t>
  </si>
  <si>
    <t>So many options to customize in search and results</t>
  </si>
  <si>
    <t>A default ship to is possible</t>
  </si>
  <si>
    <t>Default gauge</t>
  </si>
  <si>
    <t>Exposing our capabilities broadly in the level</t>
  </si>
  <si>
    <t>Exposes offerings more than before</t>
  </si>
  <si>
    <t>Color scheme</t>
  </si>
  <si>
    <t>Look of Shop Tab container</t>
  </si>
  <si>
    <t>The location of the open search</t>
  </si>
  <si>
    <t>Search at top</t>
  </si>
  <si>
    <t>That you don’t go from page to page to view results</t>
  </si>
  <si>
    <t>Results below</t>
  </si>
  <si>
    <t>The speed to get a price and lead time is very good</t>
  </si>
  <si>
    <t>Defaults (level 3) are helpful (don't have to select)</t>
  </si>
  <si>
    <t>It is clear the overarching ways a product can be customized</t>
  </si>
  <si>
    <t>Logical order to steps configure product</t>
  </si>
  <si>
    <t>I like that an overreaching  category has to be selected</t>
  </si>
  <si>
    <t>Put in as much or as little info as is important to you</t>
  </si>
  <si>
    <t>Enter dimensions manually</t>
  </si>
  <si>
    <t>Easy to see price breaks</t>
  </si>
  <si>
    <t>Better than what we had in most ways</t>
  </si>
  <si>
    <t>Ability to create custom items</t>
  </si>
  <si>
    <t>You gotta want quick add</t>
  </si>
  <si>
    <t>Wicketed bag builder is a little kludgy</t>
  </si>
  <si>
    <t>Lack of speed and fluidity</t>
  </si>
  <si>
    <t>Time to populate a cell can be frustrating</t>
  </si>
  <si>
    <t>Dislike</t>
  </si>
  <si>
    <t>Add to cart seems low on page</t>
  </si>
  <si>
    <t>Zip code entry field feels odd (oddly placed + an odd request)</t>
  </si>
  <si>
    <t>Favorite zip codes, or commas selected zip codes can be available</t>
  </si>
  <si>
    <t>Forced to enter zip code</t>
  </si>
  <si>
    <t>Select; Choose; Add - language is arbitrary</t>
  </si>
  <si>
    <t>Hard to see all options</t>
  </si>
  <si>
    <t>Capabilities could be better represented</t>
  </si>
  <si>
    <t>Marketing banner not updated enough</t>
  </si>
  <si>
    <t>Fonts are not clean and crisp</t>
  </si>
  <si>
    <t>Scala font face</t>
  </si>
  <si>
    <t>Interface is outdated</t>
  </si>
  <si>
    <t>Not very visual</t>
  </si>
  <si>
    <t>Lots of white space for size of fields and fonts</t>
  </si>
  <si>
    <t>Non visual tool</t>
  </si>
  <si>
    <t>A lot of text in the venting options</t>
  </si>
  <si>
    <t>Colors are a little pale bland</t>
  </si>
  <si>
    <t>Orange color scheme (accent color) does not fit with purple / blue</t>
  </si>
  <si>
    <t>Video vault and twitter on every screen</t>
  </si>
  <si>
    <t>Not on a grid</t>
  </si>
  <si>
    <t>Search misspellings are not always caught</t>
  </si>
  <si>
    <t>Search and autofill could be better</t>
  </si>
  <si>
    <t>No content to go along with categories till after searching</t>
  </si>
  <si>
    <t>Some levels hard to find via level 1</t>
  </si>
  <si>
    <t>I think the categories could be different / more useful</t>
  </si>
  <si>
    <t>Not knowing "at a glance" what products laddawn offers</t>
  </si>
  <si>
    <t>Utilize the homepage more to expose more offerings</t>
  </si>
  <si>
    <t>So many hidden bugs</t>
  </si>
  <si>
    <t>Disabling of fields. I'd rather not see them.</t>
  </si>
  <si>
    <t>Level 3 options that don't apply are still visible (but greyed out)</t>
  </si>
  <si>
    <t>Fields remain even if they don't apply</t>
  </si>
  <si>
    <t>Widget overwhelming</t>
  </si>
  <si>
    <t>Printing is awesome, yet its hidden</t>
  </si>
  <si>
    <t>Ship to / pickup not quite right - hard to go back and forth</t>
  </si>
  <si>
    <t>Lip &amp; tape as categories (lip lengths)</t>
  </si>
  <si>
    <t>Nested menu too deep (especially poly bags)</t>
  </si>
  <si>
    <t>Nested drop down, like WHOA!</t>
  </si>
  <si>
    <t>Nesting, nesting, + nesting some more</t>
  </si>
  <si>
    <t>Category dropdowns hide capabilities</t>
  </si>
  <si>
    <t>Reset is small</t>
  </si>
  <si>
    <t>Not dynamic when choosing level 1 category</t>
  </si>
  <si>
    <t>Not enough help icons explaing what things are such as a "?" that you can hover over</t>
  </si>
  <si>
    <t>Validation messages</t>
  </si>
  <si>
    <t>Confusing unhelpful validation messages</t>
  </si>
  <si>
    <t>Validation messages don’t actually always get you to a result "your search found nothing"</t>
  </si>
  <si>
    <t>Materials and additives "lingo"</t>
  </si>
  <si>
    <t>Don't show what color, tint, opague means</t>
  </si>
  <si>
    <t>Entering in lots of parameters to get "no results"</t>
  </si>
  <si>
    <t>CR</t>
  </si>
  <si>
    <t>For the most part, I'm actually ok with it the way it is</t>
  </si>
  <si>
    <t>My saved tab seems to be least used and confusing for them</t>
  </si>
  <si>
    <t>Sometimes have to double click (twice) under adds to get the options to come up</t>
  </si>
  <si>
    <t>Love the "add line"</t>
  </si>
  <si>
    <t>Very self-explanetory, easy to navigate. Easy to choose what you're looking for</t>
  </si>
  <si>
    <t>Wish you could "clean up" select options (the drop down items)</t>
  </si>
  <si>
    <t>Wish venting options had a default when customer doesn't know what they want</t>
  </si>
  <si>
    <t>Select; Choose; Add = 3 simple steps</t>
  </si>
  <si>
    <t>Tubing, Sleeves, Film, Sheeting, Can be confusing (difference between all)</t>
  </si>
  <si>
    <t>Fast &amp; easy to quote our standard-type customer/stock items</t>
  </si>
  <si>
    <t>Can quote a custom bag in many different mil thicknesses by just changing that one field</t>
  </si>
  <si>
    <t>How to find categories, should be able to put that info in to the main search bar</t>
  </si>
  <si>
    <t>The newly revised layout of the widget looks great</t>
  </si>
  <si>
    <t>It is very clear</t>
  </si>
  <si>
    <t>Full gauge option could be more visible (Customers have a hard time finding it)</t>
  </si>
  <si>
    <t>You can put in as little or as much information and get both stock, and custom options</t>
  </si>
  <si>
    <t>Clean format, easy to navigate</t>
  </si>
  <si>
    <t>Customers would like to see all products listed instead of having to search</t>
  </si>
  <si>
    <t>Choices!</t>
  </si>
  <si>
    <t>Not as cluttered</t>
  </si>
  <si>
    <t>When you enter dimensions it takes a long time to get to next dimension option. And if you move too fast it puts in wrong spot.</t>
  </si>
  <si>
    <t>Full gauge option should be visible</t>
  </si>
  <si>
    <t>Visually easy to use "if you are educated on the details needed for packaging and know why they are important"</t>
  </si>
  <si>
    <t>Wish the search for at the top was longer and had bigger font</t>
  </si>
  <si>
    <t>Customers said they are confused by the "Categories" and "Select"</t>
  </si>
  <si>
    <t>Easy to use, uncluttered</t>
  </si>
  <si>
    <t>I got nothing</t>
  </si>
  <si>
    <t>CE</t>
  </si>
  <si>
    <t>Design; Colors &amp; Layout</t>
  </si>
  <si>
    <t>Dropdown Categories; Expansive &amp; Specific</t>
  </si>
  <si>
    <t>Add Options; Material &amp; Additives, Lots of Choices</t>
  </si>
  <si>
    <t>Packinag; Like the different options</t>
  </si>
  <si>
    <t>I love how simplified it is</t>
  </si>
  <si>
    <t>I like the bubble look.</t>
  </si>
  <si>
    <t>The 3 categories make it easy to navigate</t>
  </si>
  <si>
    <t>Putting in the zip code first makes for an accurate quote</t>
  </si>
  <si>
    <t>The color scheme is easy on the eyes and portrays our Laddawn colors</t>
  </si>
  <si>
    <t>The dropdown boxes that help navigate the customer on where to go</t>
  </si>
  <si>
    <t>The names of the tabs makes much more sense now</t>
  </si>
  <si>
    <t>The cart being a blue color, easy to pinpoint</t>
  </si>
  <si>
    <t>Under category there are sub sections under the genearl section; ex. Hanghole, sombrero</t>
  </si>
  <si>
    <t>The general layout</t>
  </si>
  <si>
    <t>The choose category selection</t>
  </si>
  <si>
    <t>The choices in the select tab</t>
  </si>
  <si>
    <t>Reset tab</t>
  </si>
  <si>
    <t>Select options</t>
  </si>
  <si>
    <t>There are many options the customer has the customer browse and look for</t>
  </si>
  <si>
    <t>Printing tab is fun!</t>
  </si>
  <si>
    <t>The categories are visible for customers to see</t>
  </si>
  <si>
    <t>Laddawn purple is a good color</t>
  </si>
  <si>
    <t>Reset button is visible for customers to see</t>
  </si>
  <si>
    <t>Dropdown for category easy to navigate</t>
  </si>
  <si>
    <t>Easy to read &amp; navigate</t>
  </si>
  <si>
    <t>The find button</t>
  </si>
  <si>
    <t>Likes that it reps the Laddawn colors</t>
  </si>
  <si>
    <t>The add line; I like how it is broken down by material, color, etc.</t>
  </si>
  <si>
    <t>Being able to select the type of product</t>
  </si>
  <si>
    <t>Labeling makes it easier to identify and shop items</t>
  </si>
  <si>
    <t>Able to pick categories</t>
  </si>
  <si>
    <t>I like how easy things are to click in the shop tabs</t>
  </si>
  <si>
    <t>I like that every color is listed and if a color isn't an option it is grayed out</t>
  </si>
  <si>
    <t>I like how the select categories are layed out; IE Polybags, Reclosables etc</t>
  </si>
  <si>
    <t>I love how functional and self-explanatory the packaging options are</t>
  </si>
  <si>
    <t>I like the venting options</t>
  </si>
  <si>
    <t>I like that it forces you to enter a zip code for custom options</t>
  </si>
  <si>
    <t>I like that we added HACCP as an option</t>
  </si>
  <si>
    <t>I like that it is step by step from top to bottom, left to right</t>
  </si>
  <si>
    <t>I like that it grays out options that don't apply to what you are quoting</t>
  </si>
  <si>
    <t>Like all the options it gives on what we are capable of</t>
  </si>
  <si>
    <t>Easy categorization</t>
  </si>
  <si>
    <t>I like that once you choose category and click find, you can click on the description and look at specs and side weld product description</t>
  </si>
  <si>
    <t>I like the select option for the product you're looking for</t>
  </si>
  <si>
    <t>Ship to, dropdown menu to choose what location to pickup</t>
  </si>
  <si>
    <t>Color, the different tabs up top, the idea of categories, easy access being on the home page</t>
  </si>
  <si>
    <t>The "Reset" button. If something glitches, its always helpful</t>
  </si>
  <si>
    <t>There is a reset button</t>
  </si>
  <si>
    <t>There are options</t>
  </si>
  <si>
    <t>Zip code - that it requires one</t>
  </si>
  <si>
    <t>Broken into categories</t>
  </si>
  <si>
    <t>"Find" is big</t>
  </si>
  <si>
    <t>"Select", "Choose", "Add" - good way to break it up</t>
  </si>
  <si>
    <t>Printing PMS Colors</t>
  </si>
  <si>
    <t>Full gauge tab!</t>
  </si>
  <si>
    <t>The W/D/L option for all options, even those that it does not pertain to</t>
  </si>
  <si>
    <t>Venting does not make sense</t>
  </si>
  <si>
    <t>Printing; it tends to not adjust properly. Text is not editable once you hit find</t>
  </si>
  <si>
    <t>Select; redundant unless you take out dropdown</t>
  </si>
  <si>
    <t>Categories; are far too specific; some are redundant; force you into certain options; not clear</t>
  </si>
  <si>
    <t>There needs to be a button that says "show me stock". Customers want to click on a category and see all our stock</t>
  </si>
  <si>
    <t>Only options available should show for each (color, venting, printing) instead of having to click into it</t>
  </si>
  <si>
    <t>Categories don't match items</t>
  </si>
  <si>
    <t>Stock price needs to be able to be searched for without zip code</t>
  </si>
  <si>
    <t>The "add" line could be a bit quicker - sometimes it lags</t>
  </si>
  <si>
    <t>Shipto/pickup more defined</t>
  </si>
  <si>
    <t>Glitch fixes; not having to add print before color of the bag, etc.</t>
  </si>
  <si>
    <t>It would be cool if we could drop down all the zip codes for that customer in widget. Easier for quoting</t>
  </si>
  <si>
    <t>The categories should be confined. Recloseables into poly bags, etc</t>
  </si>
  <si>
    <t>Little explanation or blurbs on why certain quotes wont work</t>
  </si>
  <si>
    <t>The search glass is uneeded</t>
  </si>
  <si>
    <t>It takes a few clicks for "find" to work</t>
  </si>
  <si>
    <t>If you enter incorrect zip code. Example too many digits, it will hour glass until you refresh even after I click on Ok stating I recognize the zip is wrong</t>
  </si>
  <si>
    <t>I dislike when I click tab to enter dimensions, sometimes it doesn’t add dimensions correctly. Example: I'll tab over to depth, enter 14 and only the 4 will appear</t>
  </si>
  <si>
    <t>Double lined options</t>
  </si>
  <si>
    <t>More print design options and flexability</t>
  </si>
  <si>
    <t>I do not like that it takes long to add to cart from the shop widget</t>
  </si>
  <si>
    <t>Maybe better visability for the print options when looking for plates</t>
  </si>
  <si>
    <t>A popup to enter the ship to zip code 1st could be helpful for customers when they are doing quotes</t>
  </si>
  <si>
    <t>The ship to and pickup zip code is hard for customers to figure out</t>
  </si>
  <si>
    <t>The HACCP option is hidden and customers would have trouble finding it</t>
  </si>
  <si>
    <t>Proof on venting, where are holes placed?</t>
  </si>
  <si>
    <t>Cursor defaults to zip code box</t>
  </si>
  <si>
    <t>Tab button on keyboard should move you through the boxes</t>
  </si>
  <si>
    <t>Explanations on slit gusset, and folding tubing, and sheeting if possible</t>
  </si>
  <si>
    <t>Ship to / cpu, need more or different design so customers know how to CPU (not just arrow)</t>
  </si>
  <si>
    <t>Venting, the word "sides" confuses customers left or right front or back</t>
  </si>
  <si>
    <t>Full Gauge, need to bring more attention to how to make some thing</t>
  </si>
  <si>
    <t>If something is greyed out there needs to be an explanation why.  Customers just think they can't get it</t>
  </si>
  <si>
    <t>Layout is kind of blah</t>
  </si>
  <si>
    <t>Sometimes when I tab into the next section the next number doesn't appear</t>
  </si>
  <si>
    <t>Sometimes when you do a search it will lock up</t>
  </si>
  <si>
    <t>No pictures of different vent types</t>
  </si>
  <si>
    <t>The full gauge option is hidden</t>
  </si>
  <si>
    <t>That the customer pickup option is hidden</t>
  </si>
  <si>
    <t>The speed in which it works isn't always great</t>
  </si>
  <si>
    <t>I don't like how the random venting works. You still have to specify info</t>
  </si>
  <si>
    <t>I don’t like how the add categories are so small.  Most of the time customers don't notice them</t>
  </si>
  <si>
    <t>I don't like the limitations on the bin &amp; gaylord option</t>
  </si>
  <si>
    <t>I don't like how challenging the text designer is in print designer</t>
  </si>
  <si>
    <t>I don’t like how hidden full gauge is</t>
  </si>
  <si>
    <t>I don't like the categories that only have stock, IE C&amp;A film and how it grays out the option to enter sizes. It always confuses the customers it should just automatically find.</t>
  </si>
  <si>
    <t>I don't like that you can't adjust quantity per roll or case in shop tab</t>
  </si>
  <si>
    <t>I dislike the dropdown categories. They aren't laid out in an accessible way.</t>
  </si>
  <si>
    <t>3 options too spread out (Select, Choose, Add) needs to be close together for easier entry</t>
  </si>
  <si>
    <t>Don't like it does not give option for inner dimension and outer dimension</t>
  </si>
  <si>
    <t>When changing "Aom"? Poly bags to another category it is slow</t>
  </si>
  <si>
    <t>When you tab over in the dimenions, the first digit is slow and doesn't always come up</t>
  </si>
  <si>
    <t>It's slow</t>
  </si>
  <si>
    <t>When CPU, customers don't know they have to click the dropdown arrow next to ship to</t>
  </si>
  <si>
    <t>Placement of the find button (in the center bottom)</t>
  </si>
  <si>
    <t>Quoting Market Place items is simple, especially printed items</t>
  </si>
  <si>
    <t>It's clear and simple to use. The majority of what we quote can be done without using drop downs</t>
  </si>
  <si>
    <t>It's interactive and requires little guidance</t>
  </si>
  <si>
    <t>I like how the print for an item doesn't go away unless you "reset" for the same print on multiple bag sizes</t>
  </si>
  <si>
    <t>I like that you can switch the zip code section to CPU and pickup</t>
  </si>
  <si>
    <t>I like that you have to select a category first… this is good when doing quotes so the customer has to clarify what they need right away</t>
  </si>
  <si>
    <t>I like the "add" part of the bottom, makes it easier to do customs</t>
  </si>
  <si>
    <t>Print Designer</t>
  </si>
  <si>
    <t>The most common products are closest to the top of the lists under category</t>
  </si>
  <si>
    <t>The ability to do detailed quotes on wicketed bags, vented bags, etc.</t>
  </si>
  <si>
    <t>How HACCP has been added in the category list</t>
  </si>
  <si>
    <t>Love the show me feature with past quotes/orders</t>
  </si>
  <si>
    <t>Amount of options you can choose on poly bags</t>
  </si>
  <si>
    <t>Easy to navigate</t>
  </si>
  <si>
    <t>Love the categories and sub-categories</t>
  </si>
  <si>
    <t>Love that HACCP was added online</t>
  </si>
  <si>
    <t>Love the visual with wicketed bags showing whats what</t>
  </si>
  <si>
    <t>Like how you can select poly bags, zt, etc - fast</t>
  </si>
  <si>
    <t>Lips &amp; tape options are nice with different size lips</t>
  </si>
  <si>
    <t>Multiple options for different bag selections</t>
  </si>
  <si>
    <t>More options + types are being added</t>
  </si>
  <si>
    <t>Easy to use and find style of bag to quote</t>
  </si>
  <si>
    <t>The simple look of the tab</t>
  </si>
  <si>
    <t>3 easy steps to get a quote</t>
  </si>
  <si>
    <t>The layout, easy… makes sense to folks who know what they're looking for</t>
  </si>
  <si>
    <t>Adding additives and materials is easy</t>
  </si>
  <si>
    <t>Plenty of product offerings</t>
  </si>
  <si>
    <t>Dislike how CPU/PU options isn't easily seen/visible</t>
  </si>
  <si>
    <t>Dislike that vented bags don't have a visual</t>
  </si>
  <si>
    <t>Don't really like the venting feature - confusing w/ the wording</t>
  </si>
  <si>
    <t>Don't like how tab doesn't work when adding bag sizes</t>
  </si>
  <si>
    <t>Don't like that there is no visual for lip &amp; tape bags like there is for wicketed</t>
  </si>
  <si>
    <t>Don't like that you can't choose bag seal, bottom seal, side weld. This is hidden under results too</t>
  </si>
  <si>
    <t>Don't like that pickup option is hidden, mistakes happen a lot because of it</t>
  </si>
  <si>
    <t>When quoting maybe a popup somewhere as to why you can't quote instead of no results</t>
  </si>
  <si>
    <t>User to maybe default in the zip code box</t>
  </si>
  <si>
    <t>Ship to for pickup should be more clear</t>
  </si>
  <si>
    <t>Wish full gauge option was more in your face</t>
  </si>
  <si>
    <t>If you go to fast through the sizes it does not populate</t>
  </si>
  <si>
    <t>If you don't choose a zip code, how the results don't populate</t>
  </si>
  <si>
    <t>Some items could be results for 2 different categories, but it will only show under 1. Example: Bin liners and gusseted bag, the dimensions will not create results under 1.</t>
  </si>
  <si>
    <t>If you don't know which category to choose you might not get results</t>
  </si>
  <si>
    <t>Print tab seems not to work all the time. The plates don't always match up or correct plate doesn’t carry over.</t>
  </si>
  <si>
    <t>Sometimes you have to guess the limitations of the products for smaller or bigger dimensions, or maybe it could popup</t>
  </si>
  <si>
    <t>Don't like how the search bar at the top and the shop tab both need to match to pull up results, its finichy.</t>
  </si>
  <si>
    <t>Very similar stock items don't show up everytime when you put in similar results</t>
  </si>
  <si>
    <t>Don't like that you need a zip code to pull up any item</t>
  </si>
  <si>
    <t>Sometimes the categories can be limiting not sure if that's a glitch but I've had larger sizes not popup until you reflect "pallet-sized" not gussted</t>
  </si>
  <si>
    <t>No details on why the web can't do a quote, only item cannot be found</t>
  </si>
  <si>
    <t>The widget occasionally deletes your input when you click find</t>
  </si>
  <si>
    <t>An error message appears when in the middle of changing dimenions before I finish. Example: Changing 12x8x24 to 5x4x10. An error appears when changing 12 to 5</t>
  </si>
  <si>
    <t>Dislike how venting options are worded. Little confusing for customer. Add to description and picture</t>
  </si>
  <si>
    <t>Under printing instead of "none" it should say "Add print"</t>
  </si>
  <si>
    <t>Under packaging, we should have the option to double poly line cartons</t>
  </si>
  <si>
    <t>No images of the product, when you hover over the category like "poly bags" should show a picture of a poly bag or "reclosable" should show a lip &amp; tape or ZT</t>
  </si>
  <si>
    <t>"Add to cart" don't like that we call it a cart. Customers associate that with making a purchase and therefor don't want to add it - common remarks @ sales presentations</t>
  </si>
  <si>
    <t>Ease of finding results with min. effort</t>
  </si>
  <si>
    <t>IT</t>
  </si>
  <si>
    <t>Prefill of groups with defaults</t>
  </si>
  <si>
    <t>Expansion of groups</t>
  </si>
  <si>
    <t>Validation; preventing user from getting it wrong</t>
  </si>
  <si>
    <t>Category specific search fields e.g. wicketed</t>
  </si>
  <si>
    <t>Like the 3 levels (select, choose, add)</t>
  </si>
  <si>
    <t>Print designer concept is good</t>
  </si>
  <si>
    <t>Initial screen setup is easy to see what is there</t>
  </si>
  <si>
    <t>level 3 drop downs are pretty good idea</t>
  </si>
  <si>
    <t>Print Designer: Popups are difficult to use</t>
  </si>
  <si>
    <t>Nested menus</t>
  </si>
  <si>
    <t>Top level categories</t>
  </si>
  <si>
    <t>Do not like specifying lip choices in nested menus</t>
  </si>
  <si>
    <t>Slow response at times between entry of dimenions</t>
  </si>
  <si>
    <t>Tabbing and not entering can be aggravating at times</t>
  </si>
  <si>
    <t>Validation error messages can be very confusing</t>
  </si>
  <si>
    <t>Nested menus are too confusing - too many lip &amp; tape options</t>
  </si>
  <si>
    <t>Flexibility of sequence of field entry</t>
  </si>
  <si>
    <t>Disabling of fields that don't require entry</t>
  </si>
  <si>
    <t>Seeing complete list in level 3 category with disabled entries</t>
  </si>
  <si>
    <t>Level 1, 2, 3 structure</t>
  </si>
  <si>
    <t>Dynamic groups based on database</t>
  </si>
  <si>
    <t>Prompts user for field based on selections</t>
  </si>
  <si>
    <t>Explanatory error messages, "If you do this, we will have to change that."</t>
  </si>
  <si>
    <t>Nested menu categories</t>
  </si>
  <si>
    <t>Fill in what you want, we default what makes sense</t>
  </si>
  <si>
    <t>Product driven view</t>
  </si>
  <si>
    <t>Overall view (options)</t>
  </si>
  <si>
    <t>Flexible enough to order most of our products</t>
  </si>
  <si>
    <t>Shows a lot about what we offer "at-a-glance"</t>
  </si>
  <si>
    <t>Seems good for a "first time" user &gt; leads them thru choices</t>
  </si>
  <si>
    <t>I think it gives a fairly organized representation of the configurator</t>
  </si>
  <si>
    <t>Broken up some categories get a radio button, others pushed into list</t>
  </si>
  <si>
    <t>Too small, bound in the box of tabs</t>
  </si>
  <si>
    <t>We go back to the shop tab way too often, search, saved items cart all lead to shop tab</t>
  </si>
  <si>
    <t>Too slow</t>
  </si>
  <si>
    <t>No space to add fields. New characteristics don’t flow in well. (lip size, wicket info)</t>
  </si>
  <si>
    <t>Product categories too limited to fields. (Try adding boxes, or tape dispensers) won't work well</t>
  </si>
  <si>
    <t>Wish it was full width on screen</t>
  </si>
  <si>
    <t>Too much delay in moving field to field</t>
  </si>
  <si>
    <t>Wish I could wait until all my valves are entered before validating entries</t>
  </si>
  <si>
    <t>Level 3 items are hard to notice / find</t>
  </si>
  <si>
    <t>Wish it could be more visual like print designer</t>
  </si>
  <si>
    <t>Tab metaphor feels a little outdated</t>
  </si>
  <si>
    <t>Print designer should be move integrated into design</t>
  </si>
  <si>
    <t>Wish there were spaces for more parameters "BG" etc lip.</t>
  </si>
  <si>
    <t>Order N.S.</t>
  </si>
  <si>
    <t>No self guided selections show only when pertains</t>
  </si>
  <si>
    <t>Over crowded too many optiosn to choose at one point</t>
  </si>
  <si>
    <t>No ques? On what really required or not</t>
  </si>
  <si>
    <t>No inheriet heirarchy</t>
  </si>
  <si>
    <t>Not sure about "select" and "choose" sounds repetative</t>
  </si>
  <si>
    <t>Maybe full guage should be visible all the time</t>
  </si>
  <si>
    <t>Widget is missing "count" which defines the item, why is it in results?</t>
  </si>
  <si>
    <t>Error messages aren't always helpful, don't like format</t>
  </si>
  <si>
    <t>Too many choices on nested menus, repeated category codes on different menus</t>
  </si>
  <si>
    <t>Zip code defaulting is confusing when you have a preference</t>
  </si>
  <si>
    <t>The add section is kind of hidden</t>
  </si>
  <si>
    <t>I wish it was easier to look up stock items on web rather than needing to put dimensions in</t>
  </si>
  <si>
    <t>Validation</t>
  </si>
  <si>
    <t>Overall</t>
  </si>
  <si>
    <t>Product Offerings</t>
  </si>
  <si>
    <t>Zip Code</t>
  </si>
  <si>
    <t>Venting</t>
  </si>
  <si>
    <t>Results</t>
  </si>
  <si>
    <t>Enhanced Search</t>
  </si>
  <si>
    <t>Sharing</t>
  </si>
  <si>
    <t>Show Me</t>
  </si>
  <si>
    <t>Gauge</t>
  </si>
  <si>
    <t>Packaging</t>
  </si>
  <si>
    <t>Section</t>
  </si>
  <si>
    <t>Level 3</t>
  </si>
  <si>
    <t>Header</t>
  </si>
  <si>
    <t>Level 2</t>
  </si>
  <si>
    <t>Overall *</t>
  </si>
  <si>
    <t>Level 1</t>
  </si>
  <si>
    <t>Footer</t>
  </si>
  <si>
    <t>Exclude</t>
  </si>
  <si>
    <t>Tabs</t>
  </si>
  <si>
    <t>Level 1 *</t>
  </si>
  <si>
    <t>Level 4</t>
  </si>
  <si>
    <t>Functionality</t>
  </si>
  <si>
    <t>Other</t>
  </si>
  <si>
    <t>Navigation</t>
  </si>
  <si>
    <t>Performance</t>
  </si>
  <si>
    <t>Interface</t>
  </si>
  <si>
    <t>Editorial</t>
  </si>
  <si>
    <t>Speed / Unexpected behaviors</t>
  </si>
  <si>
    <t>Categories</t>
  </si>
  <si>
    <t>Parent</t>
  </si>
  <si>
    <t>Child</t>
  </si>
  <si>
    <t>Ship To / CPU</t>
  </si>
  <si>
    <t>Exclude Feedback</t>
  </si>
  <si>
    <t>Color Scheme</t>
  </si>
  <si>
    <t>Lower-Thirds (Marketing Section)</t>
  </si>
  <si>
    <t>Popups and Tooltips</t>
  </si>
  <si>
    <t>Structure of Products and Attributes (L1, L2, L3)</t>
  </si>
  <si>
    <t>Unexpected (or Limited) Search Results</t>
  </si>
  <si>
    <t>Feedback</t>
  </si>
  <si>
    <t>Type</t>
  </si>
  <si>
    <t>Sequence</t>
  </si>
  <si>
    <t>Feedback (Concatenate)</t>
  </si>
  <si>
    <t>MK</t>
  </si>
  <si>
    <t>Form Controls</t>
  </si>
  <si>
    <t>Visual Aids / Helper Text</t>
  </si>
  <si>
    <t>Status</t>
  </si>
  <si>
    <t>Bag Builder</t>
  </si>
  <si>
    <t>Scope</t>
  </si>
  <si>
    <t>Look and Feel</t>
  </si>
  <si>
    <t>Other Tabs</t>
  </si>
  <si>
    <t>Titles and Descriptions</t>
  </si>
  <si>
    <t>Customization</t>
  </si>
  <si>
    <t>Count of Feedback (Concatenate)</t>
  </si>
  <si>
    <t>Row Labels</t>
  </si>
  <si>
    <t>Grand Total</t>
  </si>
  <si>
    <t>Column Labels</t>
  </si>
  <si>
    <t>Under printing instead of "none" it should say "Add print" (-CE) 271</t>
  </si>
  <si>
    <t>Select; Choose; Add - language is arbitrary (-MK) 36</t>
  </si>
  <si>
    <t>Search misspellings are not always caught (-MK) 51</t>
  </si>
  <si>
    <t>Not sure about "select" and "choose" sounds repetative (-IT) 327</t>
  </si>
  <si>
    <t>Materials and additives "lingo" (-MK) 76</t>
  </si>
  <si>
    <t>Labeling makes it easier to identify and shop items (+CE) 135</t>
  </si>
  <si>
    <t>The names of the tabs makes much more sense now (+CE) 116</t>
  </si>
  <si>
    <t>Not enough help icons explaing what things are such as a "?" that you can hover over (-MK) 72</t>
  </si>
  <si>
    <t>Don't like that there is no visual for lip &amp; tape bags like there is for wicketed (-CE) 249</t>
  </si>
  <si>
    <t>Non visual tool (-MK) 45</t>
  </si>
  <si>
    <t>Not very visual (-MK) 43</t>
  </si>
  <si>
    <t>Wish it could be more visual like print designer (-IT) 318</t>
  </si>
  <si>
    <t>Don't show what color, tint, opague means (-MK) 77</t>
  </si>
  <si>
    <t>No images of the product, when you hover over the category like "poly bags" should show a picture of a poly bag or "reclosable" should show a lip &amp; tape or ZT (-CE) 273</t>
  </si>
  <si>
    <t>Tubing, Sleeves, Film, Sheeting, Can be confusing (difference between all) (-CR) 87</t>
  </si>
  <si>
    <t>Explanations on slit gusset, and folding tubing, and sheeting if possible (-CE) 190</t>
  </si>
  <si>
    <t>Wicketed bag builder is a little kludgy (-MK) 29</t>
  </si>
  <si>
    <t>Category specific search fields e.g. wicketed (+IT) 279</t>
  </si>
  <si>
    <t>Love the visual with wicketed bags showing whats what (+CE) 234</t>
  </si>
  <si>
    <t>Maybe full guage should be visible all the time (-IT) 328</t>
  </si>
  <si>
    <t>Wish full gauge option was more in your face (-CE) 255</t>
  </si>
  <si>
    <t>Full Gauge, need to bring more attention to how to make some thing (-CE) 193</t>
  </si>
  <si>
    <t>Full gauge option could be more visible (Customers have a hard time finding it) (-CR) 93</t>
  </si>
  <si>
    <t>The full gauge option is hidden (-CE) 199</t>
  </si>
  <si>
    <t>Full gauge tab! (-CE) 160</t>
  </si>
  <si>
    <t>Full gauge option should be visible (-CR) 100</t>
  </si>
  <si>
    <t>I don’t like how hidden full gauge is (-CE) 206</t>
  </si>
  <si>
    <t>Default gauge (+MK) 8</t>
  </si>
  <si>
    <t>Under packaging, we should have the option to double poly line cartons (-CE) 272</t>
  </si>
  <si>
    <t>Packinag; Like the different options (+CE) 109</t>
  </si>
  <si>
    <t>I love how functional and self-explanatory the packaging options are (+CE) 140</t>
  </si>
  <si>
    <t>I don't like how challenging the text designer is in print designer (-CE) 205</t>
  </si>
  <si>
    <t>Print designer should be move integrated into design (-IT) 320</t>
  </si>
  <si>
    <t>Print Designer: Popups are difficult to use (-IT) 284</t>
  </si>
  <si>
    <t>Print tab seems not to work all the time. The plates don't always match up or correct plate doesn’t carry over. (-CE) 260</t>
  </si>
  <si>
    <t>Maybe better visability for the print options when looking for plates (-CE) 183</t>
  </si>
  <si>
    <t>More print design options and flexability (-CE) 181</t>
  </si>
  <si>
    <t>Printing; it tends to not adjust properly. Text is not editable once you hit find (-CE) 163</t>
  </si>
  <si>
    <t>Printing PMS Colors (-CE) 159</t>
  </si>
  <si>
    <t>Printing is awesome, yet its hidden (-MK) 63</t>
  </si>
  <si>
    <t>Quoting Market Place items is simple, especially printed items (+CE) 218</t>
  </si>
  <si>
    <t>Print Designer (+IT) 298</t>
  </si>
  <si>
    <t>Print designer concept is good (+IT) 281</t>
  </si>
  <si>
    <t>Printing tab is fun! (+CE) 125</t>
  </si>
  <si>
    <t>Print Designer (+CE) 225</t>
  </si>
  <si>
    <t>Ship to for pickup should be more clear (-CE) 254</t>
  </si>
  <si>
    <t>Don't like that pickup option is hidden, mistakes happen a lot because of it (-CE) 251</t>
  </si>
  <si>
    <t>Ship to / cpu, need more or different design so customers know how to CPU (not just arrow) (-CE) 191</t>
  </si>
  <si>
    <t>The ship to and pickup zip code is hard for customers to figure out (-CE) 185</t>
  </si>
  <si>
    <t>Dislike how CPU/PU options isn't easily seen/visible (-CE) 245</t>
  </si>
  <si>
    <t>When CPU, customers don't know they have to click the dropdown arrow next to ship to (-CE) 216</t>
  </si>
  <si>
    <t>That the customer pickup option is hidden (-CE) 200</t>
  </si>
  <si>
    <t>Shipto/pickup more defined (-CE) 171</t>
  </si>
  <si>
    <t>Ship to / pickup not quite right - hard to go back and forth (-MK) 64</t>
  </si>
  <si>
    <t>I like that you can switch the zip code section to CPU and pickup (+CE) 222</t>
  </si>
  <si>
    <t>Ship to, dropdown menu to choose what location to pickup (+CE) 150</t>
  </si>
  <si>
    <t>No details on why the web can't do a quote, only item cannot be found (-CE) 267</t>
  </si>
  <si>
    <t>Very similar stock items don't show up everytime when you put in similar results (-CE) 264</t>
  </si>
  <si>
    <t>When quoting maybe a popup somewhere as to why you can't quote instead of no results (-CE) 252</t>
  </si>
  <si>
    <t>Validation messages don’t actually always get you to a result "your search found nothing" (-MK) 75</t>
  </si>
  <si>
    <t>There needs to be a button that says "show me stock". Customers want to click on a category and see all our stock (-CE) 166</t>
  </si>
  <si>
    <t>No content to go along with categories till after searching (-MK) 53</t>
  </si>
  <si>
    <t>Sometimes the categories can be limiting not sure if that's a glitch but I've had larger sizes not popup until you reflect "pallet-sized" not gussted (-CE) 266</t>
  </si>
  <si>
    <t>If you don't know which category to choose you might not get results (-CE) 259</t>
  </si>
  <si>
    <t>If you don't choose a zip code, how the results don't populate (-CE) 257</t>
  </si>
  <si>
    <t>Entering in lots of parameters to get "no results" (-MK) 78</t>
  </si>
  <si>
    <t>No self guided selections show only when pertains (-IT) 323</t>
  </si>
  <si>
    <t>Not dynamic when choosing level 1 category (-MK) 71</t>
  </si>
  <si>
    <t>Only options available should show for each (color, venting, printing) instead of having to click into it (-CE) 167</t>
  </si>
  <si>
    <t>Level 3 options that don't apply are still visible (but greyed out) (-MK) 60</t>
  </si>
  <si>
    <t>Disabling of fields. I'd rather not see them. (-MK) 59</t>
  </si>
  <si>
    <t>Fields remain even if they don't apply (-MK) 61</t>
  </si>
  <si>
    <t>The W/D/L option for all options, even those that it does not pertain to (-CE) 161</t>
  </si>
  <si>
    <t>No ques? On what really required or not (-IT) 325</t>
  </si>
  <si>
    <t>I don't like the limitations on the bin &amp; gaylord option (-CE) 204</t>
  </si>
  <si>
    <t>If something is greyed out there needs to be an explanation why.  Customers just think they can't get it (-CE) 194</t>
  </si>
  <si>
    <t>Sometimes you have to guess the limitations of the products for smaller or bigger dimensions, or maybe it could popup (-CE) 261</t>
  </si>
  <si>
    <t>Validation messages (-MK) 73</t>
  </si>
  <si>
    <t>Wish I could wait until all my valves are entered before validating entries (-IT) 316</t>
  </si>
  <si>
    <t>Error messages aren't always helpful, don't like format (-IT) 330</t>
  </si>
  <si>
    <t>Little explanation or blurbs on why certain quotes wont work (-CE) 175</t>
  </si>
  <si>
    <t>An error message appears when in the middle of changing dimenions before I finish. Example: Changing 12x8x24 to 5x4x10. An error appears when changing 12 to 5 (-CE) 269</t>
  </si>
  <si>
    <t>Validation error messages can be very confusing (-IT) 290</t>
  </si>
  <si>
    <t>Confusing unhelpful validation messages (-MK) 74</t>
  </si>
  <si>
    <t>All displayed when required field (+MK) 3</t>
  </si>
  <si>
    <t>Disabling of fields that don't require entry (+IT) 293</t>
  </si>
  <si>
    <t>Depth shown when applicable (+MK) 4</t>
  </si>
  <si>
    <t>I like that it forces you to enter a zip code for custom options (+CE) 142</t>
  </si>
  <si>
    <t>I like that it grays out options that don't apply to what you are quoting (+CE) 145</t>
  </si>
  <si>
    <t>Explanatory error messages, "If you do this, we will have to change that." (+IT) 299</t>
  </si>
  <si>
    <t>Seeing complete list in level 3 category with disabled entries (+IT) 294</t>
  </si>
  <si>
    <t>I like that every color is listed and if a color isn't an option it is grayed out (+CE) 138</t>
  </si>
  <si>
    <t>Validation; preventing user from getting it wrong (+IT) 278</t>
  </si>
  <si>
    <t>Wish venting options had a default when customer doesn't know what they want (-CR) 85</t>
  </si>
  <si>
    <t>I don't like how the random venting works. You still have to specify info (-CE) 202</t>
  </si>
  <si>
    <t>Dislike how venting options are worded. Little confusing for customer. Add to description and picture (-CE) 270</t>
  </si>
  <si>
    <t>Venting, the word "sides" confuses customers left or right front or back (-CE) 192</t>
  </si>
  <si>
    <t>Proof on venting, where are holes placed? (-CE) 187</t>
  </si>
  <si>
    <t>Don't really like the venting feature - confusing w/ the wording (-CE) 247</t>
  </si>
  <si>
    <t>Dislike that vented bags don't have a visual (-CE) 246</t>
  </si>
  <si>
    <t>No pictures of different vent types (-CE) 198</t>
  </si>
  <si>
    <t>Venting does not make sense (-CE) 162</t>
  </si>
  <si>
    <t>A lot of text in the venting options (-MK) 46</t>
  </si>
  <si>
    <t>I like the venting options (+CE) 141</t>
  </si>
  <si>
    <t>Zip code defaulting is confusing when you have a preference (-IT) 332</t>
  </si>
  <si>
    <t>Don't like that you need a zip code to pull up any item (-CE) 265</t>
  </si>
  <si>
    <t>User to maybe default in the zip code box (-CE) 253</t>
  </si>
  <si>
    <t>A popup to enter the ship to zip code 1st could be helpful for customers when they are doing quotes (-CE) 184</t>
  </si>
  <si>
    <t>It would be cool if we could drop down all the zip codes for that customer in widget. Easier for quoting (-CE) 173</t>
  </si>
  <si>
    <t>Stock price needs to be able to be searched for without zip code (-CE) 169</t>
  </si>
  <si>
    <t>Forced to enter zip code (-MK) 35</t>
  </si>
  <si>
    <t>Favorite zip codes, or commas selected zip codes can be available (-MK) 34</t>
  </si>
  <si>
    <t>Zip code entry field feels odd (oddly placed + an odd request) (-MK) 33</t>
  </si>
  <si>
    <t>Putting in the zip code first makes for an accurate quote (+CE) 113</t>
  </si>
  <si>
    <t>Zip code - that it requires one (+CE) 155</t>
  </si>
  <si>
    <t>A default ship to is possible (+MK) 7</t>
  </si>
  <si>
    <t>Orange color scheme (accent color) does not fit with purple / blue (-MK) 48</t>
  </si>
  <si>
    <t>Colors are a little pale bland (-MK) 47</t>
  </si>
  <si>
    <t>The color scheme is easy on the eyes and portrays our Laddawn colors (+CE) 114</t>
  </si>
  <si>
    <t>Likes that it reps the Laddawn colors (+CE) 132</t>
  </si>
  <si>
    <t>The cart being a blue color, easy to pinpoint (+CE) 117</t>
  </si>
  <si>
    <t>Color scheme (+MK) 11</t>
  </si>
  <si>
    <t>Laddawn purple is a good color (+CE) 127</t>
  </si>
  <si>
    <t>Wish there were spaces for more parameters "BG" etc lip. (-IT) 321</t>
  </si>
  <si>
    <t>Double lined options (-CE) 180</t>
  </si>
  <si>
    <t>I don't like that you can't adjust quantity per roll or case in shop tab (-CE) 208</t>
  </si>
  <si>
    <t>Widget is missing "count" which defines the item, why is it in results? (-IT) 329</t>
  </si>
  <si>
    <t>It is clear the overarching ways a product can be customized (+MK) 20</t>
  </si>
  <si>
    <t>Ease of finding results with min. effort (+IT) 275</t>
  </si>
  <si>
    <t>Fill in what you want, we default what makes sense (+IT) 301</t>
  </si>
  <si>
    <t>Fast &amp; easy to quote our standard-type customer/stock items (+CR) 88</t>
  </si>
  <si>
    <t>The speed to get a price and lead time is very good (+MK) 17</t>
  </si>
  <si>
    <t>Can quote a custom bag in many different mil thicknesses by just changing that one field (+CR) 89</t>
  </si>
  <si>
    <t>Enter dimensions manually (+MK) 24</t>
  </si>
  <si>
    <t>Easy to use and find style of bag to quote (+CE) 239</t>
  </si>
  <si>
    <t>It's clear and simple to use. The majority of what we quote can be done without using drop downs (+CE) 219</t>
  </si>
  <si>
    <t>You can put in as little or as much information and get both stock, and custom options (+CR) 94</t>
  </si>
  <si>
    <t>Ability to create custom items (+MK) 27</t>
  </si>
  <si>
    <t>Put in as much or as little info as is important to you (+MK) 23</t>
  </si>
  <si>
    <t>I like the "add" part of the bottom, makes it easier to do customs (+CE) 224</t>
  </si>
  <si>
    <t>Add Options; Material &amp; Additives, Lots of Choices (+CE) 108</t>
  </si>
  <si>
    <t>So many options to customize in search and results (+MK) 6</t>
  </si>
  <si>
    <t>Multiple options for different bag selections (+CE) 237</t>
  </si>
  <si>
    <t>Amount of options you can choose on poly bags (+CE) 230</t>
  </si>
  <si>
    <t>The ability to do detailed quotes on wicketed bags, vented bags, etc. (+CE) 227</t>
  </si>
  <si>
    <t>There are options (+CE) 154</t>
  </si>
  <si>
    <t>There are many options the customer has the customer browse and look for (+CE) 124</t>
  </si>
  <si>
    <t>Flexible enough to order most of our products (+IT) 304</t>
  </si>
  <si>
    <t>Don't like it does not give option for inner dimension and outer dimension (-CE) 212</t>
  </si>
  <si>
    <t>I wish it was easier to look up stock items on web rather than needing to put dimensions in (-CE) 263</t>
  </si>
  <si>
    <t>The search glass is uneeded (-CE) 176</t>
  </si>
  <si>
    <t>Placement of the find button (in the center bottom) (-CE) 217</t>
  </si>
  <si>
    <t>Reset is small (-MK) 70</t>
  </si>
  <si>
    <t>Tab button on keyboard should move you through the boxes (-CE) 189</t>
  </si>
  <si>
    <t>Cursor defaults to zip code box (-CE) 188</t>
  </si>
  <si>
    <t>Don't like how tab doesn't work when adding bag sizes (-CE) 248</t>
  </si>
  <si>
    <t>Prompts user for field based on selections (+IT) 297</t>
  </si>
  <si>
    <t>Dynamic groups based on database (+IT) 296</t>
  </si>
  <si>
    <t>Flexibility of sequence of field entry (+IT) 292</t>
  </si>
  <si>
    <t>Expansion of groups (+IT) 277</t>
  </si>
  <si>
    <t>Prefill of groups with defaults (+IT) 276</t>
  </si>
  <si>
    <t>"Find" is big (+CE) 157</t>
  </si>
  <si>
    <t>Defaults (level 3) are helpful (don't have to select) (+MK) 19</t>
  </si>
  <si>
    <t>I like how the print for an item doesn't go away unless you "reset" for the same print on multiple bag sizes (+CE) 221</t>
  </si>
  <si>
    <t>There is a reset button (+CE) 153</t>
  </si>
  <si>
    <t>The find button (+CE) 131</t>
  </si>
  <si>
    <t>Reset button is visible for customers to see (+CE) 128</t>
  </si>
  <si>
    <t>Reset tab (+CE) 122</t>
  </si>
  <si>
    <t>Widget overwhelming (-MK) 62</t>
  </si>
  <si>
    <t>Layout is kind of blah (-CE) 195</t>
  </si>
  <si>
    <t>Tab metaphor feels a little outdated (-IT) 319</t>
  </si>
  <si>
    <t>3 options too spread out (Select, Choose, Add) needs to be close together for easier entry (-CE) 211</t>
  </si>
  <si>
    <t>Wish it was full width on screen (-IT) 314</t>
  </si>
  <si>
    <t>Too small, bound in the box of tabs (-IT) 309</t>
  </si>
  <si>
    <t>Not on a grid (-MK) 50</t>
  </si>
  <si>
    <t>Lots of white space for size of fields and fonts (-MK) 44</t>
  </si>
  <si>
    <t>Interface is outdated (-MK) 42</t>
  </si>
  <si>
    <t>Scala font face (-MK) 41</t>
  </si>
  <si>
    <t>Fonts are not clean and crisp (-MK) 40</t>
  </si>
  <si>
    <t>Initial screen setup is easy to see what is there (+IT) 282</t>
  </si>
  <si>
    <t>The general layout (+CE) 119</t>
  </si>
  <si>
    <t>Not as cluttered (+CR) 98</t>
  </si>
  <si>
    <t>Color, the different tabs up top, the idea of categories, easy access being on the home page (+CE) 151</t>
  </si>
  <si>
    <t>I like the bubble look. (+CE) 111</t>
  </si>
  <si>
    <t>I love how simplified it is (+CE) 110</t>
  </si>
  <si>
    <t>Clean format, easy to navigate (+CR) 95</t>
  </si>
  <si>
    <t>It is very clear (+CR) 92</t>
  </si>
  <si>
    <t>The newly revised layout of the widget looks great (+CR) 91</t>
  </si>
  <si>
    <t>Better than what we had in most ways (+MK) 26</t>
  </si>
  <si>
    <t>Easy to use, uncluttered (+CR) 104</t>
  </si>
  <si>
    <t>The layout, easy… makes sense to folks who know what they're looking for (+CE) 242</t>
  </si>
  <si>
    <t>The simple look of the tab (+CE) 240</t>
  </si>
  <si>
    <t>Design; Colors &amp; Layout (+CE) 106</t>
  </si>
  <si>
    <t>Look of Shop Tab container (+MK) 12</t>
  </si>
  <si>
    <t>Seems good for a "first time" user &gt; leads them thru choices (+IT) 306</t>
  </si>
  <si>
    <t>I like how easy things are to click in the shop tabs (+CE) 137</t>
  </si>
  <si>
    <t>That you don’t go from page to page to view results (+MK) 15</t>
  </si>
  <si>
    <t>Visually easy to use "if you are educated on the details needed for packaging and know why they are important" (+CR) 101</t>
  </si>
  <si>
    <t>Easy to read &amp; navigate (+CE) 130</t>
  </si>
  <si>
    <t>I like that it is step by step from top to bottom, left to right (+CE) 144</t>
  </si>
  <si>
    <t>Easy to navigate (+CE) 231</t>
  </si>
  <si>
    <t>It's interactive and requires little guidance (+CE) 220</t>
  </si>
  <si>
    <t>Very self-explanetory, easy to navigate. Easy to choose what you're looking for (+CR) 81</t>
  </si>
  <si>
    <t>I don't like the categories that only have stock, IE C&amp;A film and how it grays out the option to enter sizes. It always confuses the customers it should just automatically find. (-CE) 207</t>
  </si>
  <si>
    <t>I don’t like how the add categories are so small.  Most of the time customers don't notice them (-CE) 203</t>
  </si>
  <si>
    <t>Categories don't match items (-CE) 168</t>
  </si>
  <si>
    <t>No space to add fields. New characteristics don’t flow in well. (lip size, wicket info) (-IT) 312</t>
  </si>
  <si>
    <t>No inheriet heirarchy (-IT) 326</t>
  </si>
  <si>
    <t>Over crowded too many optiosn to choose at one point (-IT) 324</t>
  </si>
  <si>
    <t>Some items could be results for 2 different categories, but it will only show under 1. Example: Bin liners and gusseted bag, the dimensions will not create results under 1. (-CE) 258</t>
  </si>
  <si>
    <t>Product categories too limited to fields. (Try adding boxes, or tape dispensers) won't work well (-IT) 313</t>
  </si>
  <si>
    <t>Customers would like to see all products listed instead of having to search (-CR) 96</t>
  </si>
  <si>
    <t>Capabilities could be better represented (-MK) 38</t>
  </si>
  <si>
    <t>Customers said they are confused by the "Categories" and "Select" (-CR) 103</t>
  </si>
  <si>
    <t>Hard to see all options (-MK) 37</t>
  </si>
  <si>
    <t>The add section is kind of hidden (-CE) 210</t>
  </si>
  <si>
    <t>Level 3 items are hard to notice / find (-IT) 317</t>
  </si>
  <si>
    <t>I dislike the dropdown categories. They aren't laid out in an accessible way. (-CE) 209</t>
  </si>
  <si>
    <t>Categories; are far too specific; some are redundant; force you into certain options; not clear (-CE) 165</t>
  </si>
  <si>
    <t>Too many choices on nested menus, repeated category codes on different menus (-IT) 331</t>
  </si>
  <si>
    <t>Nested menus are too confusing - too many lip &amp; tape options (-IT) 291</t>
  </si>
  <si>
    <t>Do not like specifying lip choices in nested menus (-IT) 287</t>
  </si>
  <si>
    <t>Nested menus (-IT) 285</t>
  </si>
  <si>
    <t>The HACCP option is hidden and customers would have trouble finding it (-CE) 186</t>
  </si>
  <si>
    <t>Wish you could "clean up" select options (the drop down items) (-CR) 84</t>
  </si>
  <si>
    <t>I think the categories could be different / more useful (-MK) 55</t>
  </si>
  <si>
    <t>Category dropdowns hide capabilities (-MK) 69</t>
  </si>
  <si>
    <t>Nesting, nesting, + nesting some more (-MK) 68</t>
  </si>
  <si>
    <t>Nested drop down, like WHOA! (-MK) 67</t>
  </si>
  <si>
    <t>Nested menu too deep (especially poly bags) (-MK) 66</t>
  </si>
  <si>
    <t>Lip &amp; tape as categories (lip lengths) (-MK) 65</t>
  </si>
  <si>
    <t>Select; redundant unless you take out dropdown (-CE) 164</t>
  </si>
  <si>
    <t>Broken up some categories get a radio button, others pushed into list (-IT) 308</t>
  </si>
  <si>
    <t>Top level categories (-IT) 286</t>
  </si>
  <si>
    <t>The categories should be confined. Recloseables into poly bags, etc (-CE) 174</t>
  </si>
  <si>
    <t>Some levels hard to find via level 1 (-MK) 54</t>
  </si>
  <si>
    <t>Under category there are sub sections under the genearl section; ex. Hanghole, sombrero (+CE) 118</t>
  </si>
  <si>
    <t>Dropdown Categories; Expansive &amp; Specific (+CE) 107</t>
  </si>
  <si>
    <t>Logical order to steps configure product (+MK) 21</t>
  </si>
  <si>
    <t>Select; Choose; Add = 3 simple steps (+CR) 86</t>
  </si>
  <si>
    <t>The add line; I like how it is broken down by material, color, etc. (+CE) 133</t>
  </si>
  <si>
    <t>How HACCP has been added in the category list (+CE) 228</t>
  </si>
  <si>
    <t>I think it gives a fairly organized representation of the configurator (+IT) 307</t>
  </si>
  <si>
    <t>Level 1, 2, 3 structure (+IT) 295</t>
  </si>
  <si>
    <t>Easy categorization (+CE) 147</t>
  </si>
  <si>
    <t>The 3 categories make it easy to navigate (+CE) 112</t>
  </si>
  <si>
    <t>3 easy steps to get a quote (+CE) 241</t>
  </si>
  <si>
    <t>"Select", "Choose", "Add" - good way to break it up (+CE) 158</t>
  </si>
  <si>
    <t>level 3 drop downs are pretty good idea (+IT) 283</t>
  </si>
  <si>
    <t>Like the 3 levels (select, choose, add) (+IT) 280</t>
  </si>
  <si>
    <t>Adding additives and materials is easy (+CE) 243</t>
  </si>
  <si>
    <t>Love the "add line" (+CR) 83</t>
  </si>
  <si>
    <t>Nested menu categories (+IT) 300</t>
  </si>
  <si>
    <t>Love the categories and sub-categories (+CE) 232</t>
  </si>
  <si>
    <t>The most common products are closest to the top of the lists under category (+CE) 226</t>
  </si>
  <si>
    <t>The dropdown boxes that help navigate the customer on where to go (+CE) 115</t>
  </si>
  <si>
    <t>Able to pick categories (+CE) 136</t>
  </si>
  <si>
    <t>Dropdown for category easy to navigate (+CE) 129</t>
  </si>
  <si>
    <t>The choose category selection (+CE) 120</t>
  </si>
  <si>
    <t>Different category levels (+MK) 1</t>
  </si>
  <si>
    <t>The categories are visible for customers to see (+CE) 126</t>
  </si>
  <si>
    <t>I like that you have to select a category first… this is good when doing quotes so the customer has to clarify what they need right away (+CE) 223</t>
  </si>
  <si>
    <t>Broken into categories (+CE) 156</t>
  </si>
  <si>
    <t>I like the select option for the product you're looking for (+CE) 149</t>
  </si>
  <si>
    <t>I like how the select categories are layed out; IE Polybags, Reclosables etc (+CE) 139</t>
  </si>
  <si>
    <t>Like how you can select poly bags, zt, etc - fast (+CE) 235</t>
  </si>
  <si>
    <t>Being able to select the type of product (+CE) 134</t>
  </si>
  <si>
    <t>Select options (+CE) 123</t>
  </si>
  <si>
    <t>The choices in the select tab (+CE) 121</t>
  </si>
  <si>
    <t>I like that an overreaching  category has to be selected (+MK) 22</t>
  </si>
  <si>
    <t>Wish the search for at the top was longer and had bigger font (-CR) 102</t>
  </si>
  <si>
    <t>Don't like how the search bar at the top and the shop tab both need to match to pull up results, its finichy. (-CE) 262</t>
  </si>
  <si>
    <t>How to find categories, should be able to put that info in to the main search bar (-CR) 90</t>
  </si>
  <si>
    <t>Search and autofill could be better (-MK) 52</t>
  </si>
  <si>
    <t>Search at top (+MK) 14</t>
  </si>
  <si>
    <t>The location of the open search (+MK) 13</t>
  </si>
  <si>
    <t>Glitch fixes; not having to add print before color of the bag, etc. (-CE) 172</t>
  </si>
  <si>
    <t>I got nothing (-CR) 105</t>
  </si>
  <si>
    <t>For the most part, I'm actually ok with it the way it is (+CR) 79</t>
  </si>
  <si>
    <t>Video vault and twitter on every screen (-MK) 49</t>
  </si>
  <si>
    <t>Marketing banner not updated enough (-MK) 39</t>
  </si>
  <si>
    <t>You gotta want quick add (-MK) 28</t>
  </si>
  <si>
    <t>My saved tab seems to be least used and confusing for them (-CR) 80</t>
  </si>
  <si>
    <t>"Add to cart" don't like that we call it a cart. Customers associate that with making a purchase and therefor don't want to add it - common remarks @ sales presentations (-CE) 274</t>
  </si>
  <si>
    <t>Add to cart seems low on page (-MK) 32</t>
  </si>
  <si>
    <t>I like that once you choose category and click find, you can click on the description and look at specs and side weld product description (+CE) 148</t>
  </si>
  <si>
    <t>Easy to see price breaks (+MK) 25</t>
  </si>
  <si>
    <t>Results below (+MK) 16</t>
  </si>
  <si>
    <t>Sharing items and carts (+MK) 5</t>
  </si>
  <si>
    <t>Love the show me feature with past quotes/orders (+CE) 229</t>
  </si>
  <si>
    <t>Populates what you ordered (+MK) 2</t>
  </si>
  <si>
    <t>Sometimes have to double click (twice) under adds to get the options to come up (-CR) 82</t>
  </si>
  <si>
    <t>We go back to the shop tab way too often, search, saved items cart all lead to shop tab (-IT) 310</t>
  </si>
  <si>
    <t>I do not like that it takes long to add to cart from the shop widget (-CE) 182</t>
  </si>
  <si>
    <t>The "add" line could be a bit quicker - sometimes it lags (-CE) 170</t>
  </si>
  <si>
    <t>Too much delay in moving field to field (-IT) 315</t>
  </si>
  <si>
    <t>Time to populate a cell can be frustrating (-MK) 31</t>
  </si>
  <si>
    <t>Too slow (-IT) 311</t>
  </si>
  <si>
    <t>Sometimes when you do a search it will lock up (-CE) 197</t>
  </si>
  <si>
    <t>It's slow (-CE) 215</t>
  </si>
  <si>
    <t>The speed in which it works isn't always great (-CE) 201</t>
  </si>
  <si>
    <t>So many hidden bugs (-MK) 58</t>
  </si>
  <si>
    <t>Lack of speed and fluidity (-MK) 30</t>
  </si>
  <si>
    <t>The widget occasionally deletes your input when you click find (-CE) 268</t>
  </si>
  <si>
    <t>It takes a few clicks for "find" to work (-CE) 177</t>
  </si>
  <si>
    <t>If you enter incorrect zip code. Example too many digits, it will hour glass until you refresh even after I click on Ok stating I recognize the zip is wrong (-CE) 178</t>
  </si>
  <si>
    <t>Tabbing and not entering can be aggravating at times (-IT) 289</t>
  </si>
  <si>
    <t>Slow response at times between entry of dimenions (-IT) 288</t>
  </si>
  <si>
    <t>If you go to fast through the sizes it does not populate (-CE) 256</t>
  </si>
  <si>
    <t>When you tab over in the dimenions, the first digit is slow and doesn't always come up (-CE) 214</t>
  </si>
  <si>
    <t>Sometimes when I tab into the next section the next number doesn't appear (-CE) 196</t>
  </si>
  <si>
    <t>I dislike when I click tab to enter dimensions, sometimes it doesn’t add dimensions correctly. Example: I'll tab over to depth, enter 14 and only the 4 will appear (-CE) 179</t>
  </si>
  <si>
    <t>When you enter dimensions it takes a long time to get to next dimension option. And if you move too fast it puts in wrong spot. (-CR) 99</t>
  </si>
  <si>
    <t>When changing "Aom"? Poly bags to another category it is slow (-CE) 213</t>
  </si>
  <si>
    <t>The "Reset" button. If something glitches, its always helpful (+CE) 152</t>
  </si>
  <si>
    <t>Order N.S. (-IT) 322</t>
  </si>
  <si>
    <t>Don't like that you can't choose bag seal, bottom seal, side weld. This is hidden under results too (-CE) 250</t>
  </si>
  <si>
    <t>Utilize the homepage more to expose more offerings (-MK) 57</t>
  </si>
  <si>
    <t>Not knowing "at a glance" what products laddawn offers (-MK) 56</t>
  </si>
  <si>
    <t>Lips &amp; tape options are nice with different size lips (+CE) 236</t>
  </si>
  <si>
    <t>Exposing our capabilities broadly in the level (+MK) 9</t>
  </si>
  <si>
    <t>Plenty of product offerings (+CE) 244</t>
  </si>
  <si>
    <t>Like all the options it gives on what we are capable of (+CE) 146</t>
  </si>
  <si>
    <t>Shows a lot about what we offer "at-a-glance" (+IT) 305</t>
  </si>
  <si>
    <t>Overall view (options) (+IT) 303</t>
  </si>
  <si>
    <t>Product driven view (+IT) 302</t>
  </si>
  <si>
    <t>Choices! (+CR) 97</t>
  </si>
  <si>
    <t>Exposes offerings more than before (+MK) 10</t>
  </si>
  <si>
    <t>I like that we added HACCP as an option (+CE) 143</t>
  </si>
  <si>
    <t>More options + types are being added (+CE) 238</t>
  </si>
  <si>
    <t>Love that HACCP was added online (+CE) 233</t>
  </si>
  <si>
    <t>That the widget has such primacy (+MK) 18</t>
  </si>
  <si>
    <t>That the widget has such primacy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</si>
</sst>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rgb="FF006100"/>
      <name val="Calibri"/>
      <family val="2"/>
      <scheme val="minor"/>
    </font>
    <font>
      <sz val="26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1" applyBorder="1" applyAlignment="1">
      <alignment vertical="center"/>
    </xf>
    <xf numFmtId="0" fontId="1" fillId="2" borderId="2" xfId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2" fillId="2" borderId="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3" xfId="2" applyFont="1" applyBorder="1" applyAlignment="1">
      <alignment horizontal="center" vertical="center" wrapText="1"/>
    </xf>
    <xf numFmtId="0" fontId="10" fillId="4" borderId="3" xfId="3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5" borderId="5" xfId="0" applyFont="1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 indent="2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">
    <cellStyle name="Accent5" xfId="1" builtinId="45"/>
    <cellStyle name="Bad" xfId="3" builtinId="27"/>
    <cellStyle name="Good" xfId="2" builtinId="26"/>
    <cellStyle name="Normal" xfId="0" builtinId="0"/>
  </cellStyles>
  <dxfs count="18"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0" tint="-4.9989318521683403E-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rgb="FFC0000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y Burke" refreshedDate="43118.559937384256" createdVersion="6" refreshedVersion="6" minRefreshableVersion="3" recordCount="332">
  <cacheSource type="worksheet">
    <worksheetSource name="Table8"/>
  </cacheSource>
  <cacheFields count="9">
    <cacheField name="Parent" numFmtId="0">
      <sharedItems count="6">
        <s v="Editorial"/>
        <s v="Functionality"/>
        <s v="Interface"/>
        <s v="Other"/>
        <s v="Performance"/>
        <s v="Scope"/>
      </sharedItems>
    </cacheField>
    <cacheField name="Child" numFmtId="0">
      <sharedItems count="26">
        <s v="Titles and Descriptions"/>
        <s v="Visual Aids / Helper Text"/>
        <s v="Bag Builder"/>
        <s v="Gauge"/>
        <s v="Packaging"/>
        <s v="Print Designer"/>
        <s v="Ship To / CPU"/>
        <s v="Unexpected (or Limited) Search Results"/>
        <s v="Validation"/>
        <s v="Venting"/>
        <s v="Zip Code"/>
        <s v="Color Scheme"/>
        <s v="Customization"/>
        <s v="Form Controls"/>
        <s v="Look and Feel"/>
        <s v="Navigation"/>
        <s v="Structure of Products and Attributes (L1, L2, L3)"/>
        <s v="Enhanced Search"/>
        <s v="Exclude Feedback"/>
        <s v="Lower-Thirds (Marketing Section)"/>
        <s v="Other Tabs"/>
        <s v="Results"/>
        <s v="Sharing"/>
        <s v="Show Me"/>
        <s v="Speed / Unexpected behaviors"/>
        <s v="Product Offerings"/>
      </sharedItems>
    </cacheField>
    <cacheField name="Status" numFmtId="0">
      <sharedItems containsSemiMixedTypes="0" containsString="0" containsNumber="1" containsInteger="1" minValue="1" maxValue="1"/>
    </cacheField>
    <cacheField name="Feedback (Concatenate)" numFmtId="0">
      <sharedItems/>
    </cacheField>
    <cacheField name="Feedback" numFmtId="0">
      <sharedItems/>
    </cacheField>
    <cacheField name="Type" numFmtId="0">
      <sharedItems count="2">
        <s v="Like"/>
        <s v="Dislike"/>
      </sharedItems>
    </cacheField>
    <cacheField name="Source" numFmtId="0">
      <sharedItems/>
    </cacheField>
    <cacheField name="Section" numFmtId="0">
      <sharedItems/>
    </cacheField>
    <cacheField name="Sequence" numFmtId="0">
      <sharedItems containsSemiMixedTypes="0" containsString="0" containsNumber="1" containsInteger="1" minValue="1" maxValue="3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">
  <r>
    <x v="0"/>
    <x v="0"/>
    <n v="1"/>
    <s v="Labeling makes it easier to identify and shop items (+CE) 135"/>
    <s v="Labeling makes it easier to identify and shop items"/>
    <x v="0"/>
    <s v="CE"/>
    <s v="Overall"/>
    <n v="135"/>
  </r>
  <r>
    <x v="0"/>
    <x v="0"/>
    <n v="1"/>
    <s v="The names of the tabs makes much more sense now (+CE) 116"/>
    <s v="The names of the tabs makes much more sense now"/>
    <x v="0"/>
    <s v="CE"/>
    <s v="Tabs"/>
    <n v="116"/>
  </r>
  <r>
    <x v="0"/>
    <x v="0"/>
    <n v="1"/>
    <s v="Under printing instead of &quot;none&quot; it should say &quot;Add print&quot; (-CE) 271"/>
    <s v="Under printing instead of &quot;none&quot; it should say &quot;Add print&quot;"/>
    <x v="1"/>
    <s v="CE"/>
    <s v="Level 3"/>
    <n v="271"/>
  </r>
  <r>
    <x v="0"/>
    <x v="0"/>
    <n v="1"/>
    <s v="Select; Choose; Add - language is arbitrary (-MK) 36"/>
    <s v="Select; Choose; Add - language is arbitrary"/>
    <x v="1"/>
    <s v="MK"/>
    <s v="Overall"/>
    <n v="36"/>
  </r>
  <r>
    <x v="0"/>
    <x v="0"/>
    <n v="1"/>
    <s v="Search misspellings are not always caught (-MK) 51"/>
    <s v="Search misspellings are not always caught"/>
    <x v="1"/>
    <s v="MK"/>
    <s v="Overall"/>
    <n v="51"/>
  </r>
  <r>
    <x v="0"/>
    <x v="0"/>
    <n v="1"/>
    <s v="Not sure about &quot;select&quot; and &quot;choose&quot; sounds repetative (-IT) 327"/>
    <s v="Not sure about &quot;select&quot; and &quot;choose&quot; sounds repetative"/>
    <x v="1"/>
    <s v="IT"/>
    <s v="Overall"/>
    <n v="327"/>
  </r>
  <r>
    <x v="0"/>
    <x v="0"/>
    <n v="1"/>
    <s v="Materials and additives &quot;lingo&quot; (-MK) 76"/>
    <s v="Materials and additives &quot;lingo&quot;"/>
    <x v="1"/>
    <s v="MK"/>
    <s v="Level 3"/>
    <n v="76"/>
  </r>
  <r>
    <x v="0"/>
    <x v="1"/>
    <n v="1"/>
    <s v="Tubing, Sleeves, Film, Sheeting, Can be confusing (difference between all) (-CR) 87"/>
    <s v="Tubing, Sleeves, Film, Sheeting, Can be confusing (difference between all)"/>
    <x v="1"/>
    <s v="CR"/>
    <s v="Level 1"/>
    <n v="87"/>
  </r>
  <r>
    <x v="0"/>
    <x v="1"/>
    <n v="1"/>
    <s v="Explanations on slit gusset, and folding tubing, and sheeting if possible (-CE) 190"/>
    <s v="Explanations on slit gusset, and folding tubing, and sheeting if possible"/>
    <x v="1"/>
    <s v="CE"/>
    <s v="Level 1"/>
    <n v="190"/>
  </r>
  <r>
    <x v="0"/>
    <x v="1"/>
    <n v="1"/>
    <s v="No images of the product, when you hover over the category like &quot;poly bags&quot; should show a picture of a poly bag or &quot;reclosable&quot; should show a lip &amp; tape or ZT (-CE) 273"/>
    <s v="No images of the product, when you hover over the category like &quot;poly bags&quot; should show a picture of a poly bag or &quot;reclosable&quot; should show a lip &amp; tape or ZT"/>
    <x v="1"/>
    <s v="CE"/>
    <s v="Level 1"/>
    <n v="273"/>
  </r>
  <r>
    <x v="0"/>
    <x v="1"/>
    <n v="1"/>
    <s v="Don't show what color, tint, opague means (-MK) 77"/>
    <s v="Don't show what color, tint, opague means"/>
    <x v="1"/>
    <s v="MK"/>
    <s v="Level 3"/>
    <n v="77"/>
  </r>
  <r>
    <x v="0"/>
    <x v="1"/>
    <n v="1"/>
    <s v="Wish it could be more visual like print designer (-IT) 318"/>
    <s v="Wish it could be more visual like print designer"/>
    <x v="1"/>
    <s v="IT"/>
    <s v="Level 3"/>
    <n v="318"/>
  </r>
  <r>
    <x v="0"/>
    <x v="1"/>
    <n v="1"/>
    <s v="Not very visual (-MK) 43"/>
    <s v="Not very visual"/>
    <x v="1"/>
    <s v="MK"/>
    <s v="Overall"/>
    <n v="43"/>
  </r>
  <r>
    <x v="0"/>
    <x v="1"/>
    <n v="1"/>
    <s v="Non visual tool (-MK) 45"/>
    <s v="Non visual tool"/>
    <x v="1"/>
    <s v="MK"/>
    <s v="Overall"/>
    <n v="45"/>
  </r>
  <r>
    <x v="0"/>
    <x v="1"/>
    <n v="1"/>
    <s v="Don't like that there is no visual for lip &amp; tape bags like there is for wicketed (-CE) 249"/>
    <s v="Don't like that there is no visual for lip &amp; tape bags like there is for wicketed"/>
    <x v="1"/>
    <s v="CE"/>
    <s v="Overall"/>
    <n v="249"/>
  </r>
  <r>
    <x v="0"/>
    <x v="1"/>
    <n v="1"/>
    <s v="Not enough help icons explaing what things are such as a &quot;?&quot; that you can hover over (-MK) 72"/>
    <s v="Not enough help icons explaing what things are such as a &quot;?&quot; that you can hover over"/>
    <x v="1"/>
    <s v="MK"/>
    <s v="Overall"/>
    <n v="72"/>
  </r>
  <r>
    <x v="1"/>
    <x v="2"/>
    <n v="1"/>
    <s v="Love the visual with wicketed bags showing whats what (+CE) 234"/>
    <s v="Love the visual with wicketed bags showing whats what"/>
    <x v="0"/>
    <s v="CE"/>
    <s v="Level 2"/>
    <n v="234"/>
  </r>
  <r>
    <x v="1"/>
    <x v="2"/>
    <n v="1"/>
    <s v="Category specific search fields e.g. wicketed (+IT) 279"/>
    <s v="Category specific search fields e.g. wicketed"/>
    <x v="0"/>
    <s v="IT"/>
    <s v="Level 2"/>
    <n v="279"/>
  </r>
  <r>
    <x v="1"/>
    <x v="2"/>
    <n v="1"/>
    <s v="Wicketed bag builder is a little kludgy (-MK) 29"/>
    <s v="Wicketed bag builder is a little kludgy"/>
    <x v="1"/>
    <s v="MK"/>
    <s v="Level 2"/>
    <n v="29"/>
  </r>
  <r>
    <x v="1"/>
    <x v="3"/>
    <n v="1"/>
    <s v="Default gauge (+MK) 8"/>
    <s v="Default gauge"/>
    <x v="0"/>
    <s v="MK"/>
    <s v="Level 2"/>
    <n v="8"/>
  </r>
  <r>
    <x v="1"/>
    <x v="3"/>
    <n v="1"/>
    <s v="I don’t like how hidden full gauge is (-CE) 206"/>
    <s v="I don’t like how hidden full gauge is"/>
    <x v="1"/>
    <s v="CE"/>
    <s v="Level 2"/>
    <n v="206"/>
  </r>
  <r>
    <x v="1"/>
    <x v="3"/>
    <n v="1"/>
    <s v="Full gauge option should be visible (-CR) 100"/>
    <s v="Full gauge option should be visible"/>
    <x v="1"/>
    <s v="CR"/>
    <s v="Level 2"/>
    <n v="100"/>
  </r>
  <r>
    <x v="1"/>
    <x v="3"/>
    <n v="1"/>
    <s v="Full gauge tab! (-CE) 160"/>
    <s v="Full gauge tab!"/>
    <x v="1"/>
    <s v="CE"/>
    <s v="Level 2"/>
    <n v="160"/>
  </r>
  <r>
    <x v="1"/>
    <x v="3"/>
    <n v="1"/>
    <s v="The full gauge option is hidden (-CE) 199"/>
    <s v="The full gauge option is hidden"/>
    <x v="1"/>
    <s v="CE"/>
    <s v="Level 2"/>
    <n v="199"/>
  </r>
  <r>
    <x v="1"/>
    <x v="3"/>
    <n v="1"/>
    <s v="Full gauge option could be more visible (Customers have a hard time finding it) (-CR) 93"/>
    <s v="Full gauge option could be more visible (Customers have a hard time finding it)"/>
    <x v="1"/>
    <s v="CR"/>
    <s v="Level 2"/>
    <n v="93"/>
  </r>
  <r>
    <x v="1"/>
    <x v="3"/>
    <n v="1"/>
    <s v="Full Gauge, need to bring more attention to how to make some thing (-CE) 193"/>
    <s v="Full Gauge, need to bring more attention to how to make some thing"/>
    <x v="1"/>
    <s v="CE"/>
    <s v="Level 2"/>
    <n v="193"/>
  </r>
  <r>
    <x v="1"/>
    <x v="3"/>
    <n v="1"/>
    <s v="Wish full gauge option was more in your face (-CE) 255"/>
    <s v="Wish full gauge option was more in your face"/>
    <x v="1"/>
    <s v="CE"/>
    <s v="Level 2"/>
    <n v="255"/>
  </r>
  <r>
    <x v="1"/>
    <x v="3"/>
    <n v="1"/>
    <s v="Maybe full guage should be visible all the time (-IT) 328"/>
    <s v="Maybe full guage should be visible all the time"/>
    <x v="1"/>
    <s v="IT"/>
    <s v="Level 2"/>
    <n v="328"/>
  </r>
  <r>
    <x v="1"/>
    <x v="4"/>
    <n v="1"/>
    <s v="I love how functional and self-explanatory the packaging options are (+CE) 140"/>
    <s v="I love how functional and self-explanatory the packaging options are"/>
    <x v="0"/>
    <s v="CE"/>
    <s v="Level 3"/>
    <n v="140"/>
  </r>
  <r>
    <x v="1"/>
    <x v="4"/>
    <n v="1"/>
    <s v="Packinag; Like the different options (+CE) 109"/>
    <s v="Packinag; Like the different options"/>
    <x v="0"/>
    <s v="CE"/>
    <s v="Level 3"/>
    <n v="109"/>
  </r>
  <r>
    <x v="1"/>
    <x v="4"/>
    <n v="1"/>
    <s v="Under packaging, we should have the option to double poly line cartons (-CE) 272"/>
    <s v="Under packaging, we should have the option to double poly line cartons"/>
    <x v="1"/>
    <s v="CE"/>
    <s v="Level 3"/>
    <n v="272"/>
  </r>
  <r>
    <x v="1"/>
    <x v="5"/>
    <n v="1"/>
    <s v="Print Designer (+CE) 225"/>
    <s v="Print Designer"/>
    <x v="0"/>
    <s v="CE"/>
    <s v="Level 3"/>
    <n v="225"/>
  </r>
  <r>
    <x v="1"/>
    <x v="5"/>
    <n v="1"/>
    <s v="Printing tab is fun! (+CE) 125"/>
    <s v="Printing tab is fun!"/>
    <x v="0"/>
    <s v="CE"/>
    <s v="Level 3"/>
    <n v="125"/>
  </r>
  <r>
    <x v="1"/>
    <x v="5"/>
    <n v="1"/>
    <s v="Print designer concept is good (+IT) 281"/>
    <s v="Print designer concept is good"/>
    <x v="0"/>
    <s v="IT"/>
    <s v="Level 3"/>
    <n v="281"/>
  </r>
  <r>
    <x v="1"/>
    <x v="5"/>
    <n v="1"/>
    <s v="Print Designer (+IT) 298"/>
    <s v="Print Designer"/>
    <x v="0"/>
    <s v="IT"/>
    <s v="Level 3"/>
    <n v="298"/>
  </r>
  <r>
    <x v="1"/>
    <x v="5"/>
    <n v="1"/>
    <s v="Quoting Market Place items is simple, especially printed items (+CE) 218"/>
    <s v="Quoting Market Place items is simple, especially printed items"/>
    <x v="0"/>
    <s v="CE"/>
    <s v="Level 3"/>
    <n v="218"/>
  </r>
  <r>
    <x v="1"/>
    <x v="5"/>
    <n v="1"/>
    <s v="Printing is awesome, yet its hidden (-MK) 63"/>
    <s v="Printing is awesome, yet its hidden"/>
    <x v="1"/>
    <s v="MK"/>
    <s v="Level 3"/>
    <n v="63"/>
  </r>
  <r>
    <x v="1"/>
    <x v="5"/>
    <n v="1"/>
    <s v="Printing PMS Colors (-CE) 159"/>
    <s v="Printing PMS Colors"/>
    <x v="1"/>
    <s v="CE"/>
    <s v="Level 3"/>
    <n v="159"/>
  </r>
  <r>
    <x v="1"/>
    <x v="5"/>
    <n v="1"/>
    <s v="Printing; it tends to not adjust properly. Text is not editable once you hit find (-CE) 163"/>
    <s v="Printing; it tends to not adjust properly. Text is not editable once you hit find"/>
    <x v="1"/>
    <s v="CE"/>
    <s v="Level 3"/>
    <n v="163"/>
  </r>
  <r>
    <x v="1"/>
    <x v="5"/>
    <n v="1"/>
    <s v="More print design options and flexability (-CE) 181"/>
    <s v="More print design options and flexability"/>
    <x v="1"/>
    <s v="CE"/>
    <s v="Level 3"/>
    <n v="181"/>
  </r>
  <r>
    <x v="1"/>
    <x v="5"/>
    <n v="1"/>
    <s v="Maybe better visability for the print options when looking for plates (-CE) 183"/>
    <s v="Maybe better visability for the print options when looking for plates"/>
    <x v="1"/>
    <s v="CE"/>
    <s v="Level 3"/>
    <n v="183"/>
  </r>
  <r>
    <x v="1"/>
    <x v="5"/>
    <n v="1"/>
    <s v="Print tab seems not to work all the time. The plates don't always match up or correct plate doesn’t carry over. (-CE) 260"/>
    <s v="Print tab seems not to work all the time. The plates don't always match up or correct plate doesn’t carry over."/>
    <x v="1"/>
    <s v="CE"/>
    <s v="Level 3"/>
    <n v="260"/>
  </r>
  <r>
    <x v="1"/>
    <x v="5"/>
    <n v="1"/>
    <s v="Print Designer: Popups are difficult to use (-IT) 284"/>
    <s v="Print Designer: Popups are difficult to use"/>
    <x v="1"/>
    <s v="IT"/>
    <s v="Level 3"/>
    <n v="284"/>
  </r>
  <r>
    <x v="1"/>
    <x v="5"/>
    <n v="1"/>
    <s v="Print designer should be move integrated into design (-IT) 320"/>
    <s v="Print designer should be move integrated into design"/>
    <x v="1"/>
    <s v="IT"/>
    <s v="Level 3"/>
    <n v="320"/>
  </r>
  <r>
    <x v="1"/>
    <x v="5"/>
    <n v="1"/>
    <s v="I don't like how challenging the text designer is in print designer (-CE) 205"/>
    <s v="I don't like how challenging the text designer is in print designer"/>
    <x v="1"/>
    <s v="CE"/>
    <s v="Level 3"/>
    <n v="205"/>
  </r>
  <r>
    <x v="1"/>
    <x v="6"/>
    <n v="1"/>
    <s v="Ship to, dropdown menu to choose what location to pickup (+CE) 150"/>
    <s v="Ship to, dropdown menu to choose what location to pickup"/>
    <x v="0"/>
    <s v="CE"/>
    <s v="Level 2"/>
    <n v="150"/>
  </r>
  <r>
    <x v="1"/>
    <x v="6"/>
    <n v="1"/>
    <s v="I like that you can switch the zip code section to CPU and pickup (+CE) 222"/>
    <s v="I like that you can switch the zip code section to CPU and pickup"/>
    <x v="0"/>
    <s v="CE"/>
    <s v="Level 2"/>
    <n v="222"/>
  </r>
  <r>
    <x v="1"/>
    <x v="6"/>
    <n v="1"/>
    <s v="Ship to / pickup not quite right - hard to go back and forth (-MK) 64"/>
    <s v="Ship to / pickup not quite right - hard to go back and forth"/>
    <x v="1"/>
    <s v="MK"/>
    <s v="Level 2"/>
    <n v="64"/>
  </r>
  <r>
    <x v="1"/>
    <x v="6"/>
    <n v="1"/>
    <s v="Shipto/pickup more defined (-CE) 171"/>
    <s v="Shipto/pickup more defined"/>
    <x v="1"/>
    <s v="CE"/>
    <s v="Level 2"/>
    <n v="171"/>
  </r>
  <r>
    <x v="1"/>
    <x v="6"/>
    <n v="1"/>
    <s v="That the customer pickup option is hidden (-CE) 200"/>
    <s v="That the customer pickup option is hidden"/>
    <x v="1"/>
    <s v="CE"/>
    <s v="Level 2"/>
    <n v="200"/>
  </r>
  <r>
    <x v="1"/>
    <x v="6"/>
    <n v="1"/>
    <s v="When CPU, customers don't know they have to click the dropdown arrow next to ship to (-CE) 216"/>
    <s v="When CPU, customers don't know they have to click the dropdown arrow next to ship to"/>
    <x v="1"/>
    <s v="CE"/>
    <s v="Level 2"/>
    <n v="216"/>
  </r>
  <r>
    <x v="1"/>
    <x v="6"/>
    <n v="1"/>
    <s v="Dislike how CPU/PU options isn't easily seen/visible (-CE) 245"/>
    <s v="Dislike how CPU/PU options isn't easily seen/visible"/>
    <x v="1"/>
    <s v="CE"/>
    <s v="Level 2"/>
    <n v="245"/>
  </r>
  <r>
    <x v="1"/>
    <x v="6"/>
    <n v="1"/>
    <s v="The ship to and pickup zip code is hard for customers to figure out (-CE) 185"/>
    <s v="The ship to and pickup zip code is hard for customers to figure out"/>
    <x v="1"/>
    <s v="CE"/>
    <s v="Level 2"/>
    <n v="185"/>
  </r>
  <r>
    <x v="1"/>
    <x v="6"/>
    <n v="1"/>
    <s v="Ship to / cpu, need more or different design so customers know how to CPU (not just arrow) (-CE) 191"/>
    <s v="Ship to / cpu, need more or different design so customers know how to CPU (not just arrow)"/>
    <x v="1"/>
    <s v="CE"/>
    <s v="Level 2"/>
    <n v="191"/>
  </r>
  <r>
    <x v="1"/>
    <x v="6"/>
    <n v="1"/>
    <s v="Don't like that pickup option is hidden, mistakes happen a lot because of it (-CE) 251"/>
    <s v="Don't like that pickup option is hidden, mistakes happen a lot because of it"/>
    <x v="1"/>
    <s v="CE"/>
    <s v="Level 2"/>
    <n v="251"/>
  </r>
  <r>
    <x v="1"/>
    <x v="6"/>
    <n v="1"/>
    <s v="Ship to for pickup should be more clear (-CE) 254"/>
    <s v="Ship to for pickup should be more clear"/>
    <x v="1"/>
    <s v="CE"/>
    <s v="Level 2"/>
    <n v="254"/>
  </r>
  <r>
    <x v="1"/>
    <x v="7"/>
    <n v="1"/>
    <s v="Entering in lots of parameters to get &quot;no results&quot; (-MK) 78"/>
    <s v="Entering in lots of parameters to get &quot;no results&quot;"/>
    <x v="1"/>
    <s v="MK"/>
    <s v="Level 2"/>
    <n v="78"/>
  </r>
  <r>
    <x v="1"/>
    <x v="7"/>
    <n v="1"/>
    <s v="If you don't choose a zip code, how the results don't populate (-CE) 257"/>
    <s v="If you don't choose a zip code, how the results don't populate"/>
    <x v="1"/>
    <s v="CE"/>
    <s v="Level 2"/>
    <n v="257"/>
  </r>
  <r>
    <x v="1"/>
    <x v="7"/>
    <n v="1"/>
    <s v="If you don't know which category to choose you might not get results (-CE) 259"/>
    <s v="If you don't know which category to choose you might not get results"/>
    <x v="1"/>
    <s v="CE"/>
    <s v="Level 2"/>
    <n v="259"/>
  </r>
  <r>
    <x v="1"/>
    <x v="7"/>
    <n v="1"/>
    <s v="Sometimes the categories can be limiting not sure if that's a glitch but I've had larger sizes not popup until you reflect &quot;pallet-sized&quot; not gussted (-CE) 266"/>
    <s v="Sometimes the categories can be limiting not sure if that's a glitch but I've had larger sizes not popup until you reflect &quot;pallet-sized&quot; not gussted"/>
    <x v="1"/>
    <s v="CE"/>
    <s v="Level 2"/>
    <n v="266"/>
  </r>
  <r>
    <x v="1"/>
    <x v="7"/>
    <n v="1"/>
    <s v="No content to go along with categories till after searching (-MK) 53"/>
    <s v="No content to go along with categories till after searching"/>
    <x v="1"/>
    <s v="MK"/>
    <s v="Overall"/>
    <n v="53"/>
  </r>
  <r>
    <x v="1"/>
    <x v="7"/>
    <n v="1"/>
    <s v="There needs to be a button that says &quot;show me stock&quot;. Customers want to click on a category and see all our stock (-CE) 166"/>
    <s v="There needs to be a button that says &quot;show me stock&quot;. Customers want to click on a category and see all our stock"/>
    <x v="1"/>
    <s v="CE"/>
    <s v="Overall"/>
    <n v="166"/>
  </r>
  <r>
    <x v="1"/>
    <x v="7"/>
    <n v="1"/>
    <s v="Validation messages don’t actually always get you to a result &quot;your search found nothing&quot; (-MK) 75"/>
    <s v="Validation messages don’t actually always get you to a result &quot;your search found nothing&quot;"/>
    <x v="1"/>
    <s v="MK"/>
    <s v="Overall *"/>
    <n v="75"/>
  </r>
  <r>
    <x v="1"/>
    <x v="7"/>
    <n v="1"/>
    <s v="When quoting maybe a popup somewhere as to why you can't quote instead of no results (-CE) 252"/>
    <s v="When quoting maybe a popup somewhere as to why you can't quote instead of no results"/>
    <x v="1"/>
    <s v="CE"/>
    <s v="Results"/>
    <n v="252"/>
  </r>
  <r>
    <x v="1"/>
    <x v="7"/>
    <n v="1"/>
    <s v="Very similar stock items don't show up everytime when you put in similar results (-CE) 264"/>
    <s v="Very similar stock items don't show up everytime when you put in similar results"/>
    <x v="1"/>
    <s v="CE"/>
    <s v="Results"/>
    <n v="264"/>
  </r>
  <r>
    <x v="1"/>
    <x v="7"/>
    <n v="1"/>
    <s v="No details on why the web can't do a quote, only item cannot be found (-CE) 267"/>
    <s v="No details on why the web can't do a quote, only item cannot be found"/>
    <x v="1"/>
    <s v="CE"/>
    <s v="Results"/>
    <n v="267"/>
  </r>
  <r>
    <x v="1"/>
    <x v="8"/>
    <n v="1"/>
    <s v="Validation; preventing user from getting it wrong (+IT) 278"/>
    <s v="Validation; preventing user from getting it wrong"/>
    <x v="0"/>
    <s v="IT"/>
    <s v="Level 2"/>
    <n v="278"/>
  </r>
  <r>
    <x v="1"/>
    <x v="8"/>
    <n v="1"/>
    <s v="I like that every color is listed and if a color isn't an option it is grayed out (+CE) 138"/>
    <s v="I like that every color is listed and if a color isn't an option it is grayed out"/>
    <x v="0"/>
    <s v="CE"/>
    <s v="Level 3"/>
    <n v="138"/>
  </r>
  <r>
    <x v="1"/>
    <x v="8"/>
    <n v="1"/>
    <s v="Seeing complete list in level 3 category with disabled entries (+IT) 294"/>
    <s v="Seeing complete list in level 3 category with disabled entries"/>
    <x v="0"/>
    <s v="IT"/>
    <s v="Level 3"/>
    <n v="294"/>
  </r>
  <r>
    <x v="1"/>
    <x v="8"/>
    <n v="1"/>
    <s v="Explanatory error messages, &quot;If you do this, we will have to change that.&quot; (+IT) 299"/>
    <s v="Explanatory error messages, &quot;If you do this, we will have to change that.&quot;"/>
    <x v="0"/>
    <s v="IT"/>
    <s v="Overall"/>
    <n v="299"/>
  </r>
  <r>
    <x v="1"/>
    <x v="8"/>
    <n v="1"/>
    <s v="I like that it grays out options that don't apply to what you are quoting (+CE) 145"/>
    <s v="I like that it grays out options that don't apply to what you are quoting"/>
    <x v="0"/>
    <s v="CE"/>
    <s v="Overall"/>
    <n v="145"/>
  </r>
  <r>
    <x v="1"/>
    <x v="8"/>
    <n v="1"/>
    <s v="I like that it forces you to enter a zip code for custom options (+CE) 142"/>
    <s v="I like that it forces you to enter a zip code for custom options"/>
    <x v="0"/>
    <s v="CE"/>
    <s v="Level 2"/>
    <n v="142"/>
  </r>
  <r>
    <x v="1"/>
    <x v="8"/>
    <n v="1"/>
    <s v="Depth shown when applicable (+MK) 4"/>
    <s v="Depth shown when applicable"/>
    <x v="0"/>
    <s v="MK"/>
    <s v="Level 2"/>
    <n v="4"/>
  </r>
  <r>
    <x v="1"/>
    <x v="8"/>
    <n v="1"/>
    <s v="Disabling of fields that don't require entry (+IT) 293"/>
    <s v="Disabling of fields that don't require entry"/>
    <x v="0"/>
    <s v="IT"/>
    <s v="Level 2"/>
    <n v="293"/>
  </r>
  <r>
    <x v="1"/>
    <x v="8"/>
    <n v="1"/>
    <s v="All displayed when required field (+MK) 3"/>
    <s v="All displayed when required field"/>
    <x v="0"/>
    <s v="MK"/>
    <s v="Level 2"/>
    <n v="3"/>
  </r>
  <r>
    <x v="1"/>
    <x v="8"/>
    <n v="1"/>
    <s v="Confusing unhelpful validation messages (-MK) 74"/>
    <s v="Confusing unhelpful validation messages"/>
    <x v="1"/>
    <s v="MK"/>
    <s v="Overall *"/>
    <n v="74"/>
  </r>
  <r>
    <x v="1"/>
    <x v="8"/>
    <n v="1"/>
    <s v="Validation error messages can be very confusing (-IT) 290"/>
    <s v="Validation error messages can be very confusing"/>
    <x v="1"/>
    <s v="IT"/>
    <s v="Level 2"/>
    <n v="290"/>
  </r>
  <r>
    <x v="1"/>
    <x v="8"/>
    <n v="1"/>
    <s v="An error message appears when in the middle of changing dimenions before I finish. Example: Changing 12x8x24 to 5x4x10. An error appears when changing 12 to 5 (-CE) 269"/>
    <s v="An error message appears when in the middle of changing dimenions before I finish. Example: Changing 12x8x24 to 5x4x10. An error appears when changing 12 to 5"/>
    <x v="1"/>
    <s v="CE"/>
    <s v="Level 2"/>
    <n v="269"/>
  </r>
  <r>
    <x v="1"/>
    <x v="8"/>
    <n v="1"/>
    <s v="Little explanation or blurbs on why certain quotes wont work (-CE) 175"/>
    <s v="Little explanation or blurbs on why certain quotes wont work"/>
    <x v="1"/>
    <s v="CE"/>
    <s v="Overall"/>
    <n v="175"/>
  </r>
  <r>
    <x v="1"/>
    <x v="8"/>
    <n v="1"/>
    <s v="Error messages aren't always helpful, don't like format (-IT) 330"/>
    <s v="Error messages aren't always helpful, don't like format"/>
    <x v="1"/>
    <s v="IT"/>
    <s v="Overall"/>
    <n v="330"/>
  </r>
  <r>
    <x v="1"/>
    <x v="8"/>
    <n v="1"/>
    <s v="Wish I could wait until all my valves are entered before validating entries (-IT) 316"/>
    <s v="Wish I could wait until all my valves are entered before validating entries"/>
    <x v="1"/>
    <s v="IT"/>
    <s v="Overall"/>
    <n v="316"/>
  </r>
  <r>
    <x v="1"/>
    <x v="8"/>
    <n v="1"/>
    <s v="Validation messages (-MK) 73"/>
    <s v="Validation messages"/>
    <x v="1"/>
    <s v="MK"/>
    <s v="Overall *"/>
    <n v="73"/>
  </r>
  <r>
    <x v="1"/>
    <x v="8"/>
    <n v="1"/>
    <s v="Sometimes you have to guess the limitations of the products for smaller or bigger dimensions, or maybe it could popup (-CE) 261"/>
    <s v="Sometimes you have to guess the limitations of the products for smaller or bigger dimensions, or maybe it could popup"/>
    <x v="1"/>
    <s v="CE"/>
    <s v="Level 2"/>
    <n v="261"/>
  </r>
  <r>
    <x v="1"/>
    <x v="8"/>
    <n v="1"/>
    <s v="If something is greyed out there needs to be an explanation why.  Customers just think they can't get it (-CE) 194"/>
    <s v="If something is greyed out there needs to be an explanation why.  Customers just think they can't get it"/>
    <x v="1"/>
    <s v="CE"/>
    <s v="Overall *"/>
    <n v="194"/>
  </r>
  <r>
    <x v="1"/>
    <x v="8"/>
    <n v="1"/>
    <s v="I don't like the limitations on the bin &amp; gaylord option (-CE) 204"/>
    <s v="I don't like the limitations on the bin &amp; gaylord option"/>
    <x v="1"/>
    <s v="CE"/>
    <s v="Level 2"/>
    <n v="204"/>
  </r>
  <r>
    <x v="1"/>
    <x v="8"/>
    <n v="1"/>
    <s v="No ques? On what really required or not (-IT) 325"/>
    <s v="No ques? On what really required or not"/>
    <x v="1"/>
    <s v="IT"/>
    <s v="Overall"/>
    <n v="325"/>
  </r>
  <r>
    <x v="1"/>
    <x v="8"/>
    <n v="1"/>
    <s v="The W/D/L option for all options, even those that it does not pertain to (-CE) 161"/>
    <s v="The W/D/L option for all options, even those that it does not pertain to"/>
    <x v="1"/>
    <s v="CE"/>
    <s v="Level 2"/>
    <n v="161"/>
  </r>
  <r>
    <x v="1"/>
    <x v="8"/>
    <n v="1"/>
    <s v="Fields remain even if they don't apply (-MK) 61"/>
    <s v="Fields remain even if they don't apply"/>
    <x v="1"/>
    <s v="MK"/>
    <s v="Level 2"/>
    <n v="61"/>
  </r>
  <r>
    <x v="1"/>
    <x v="8"/>
    <n v="1"/>
    <s v="Disabling of fields. I'd rather not see them. (-MK) 59"/>
    <s v="Disabling of fields. I'd rather not see them."/>
    <x v="1"/>
    <s v="MK"/>
    <s v="Overall *"/>
    <n v="59"/>
  </r>
  <r>
    <x v="1"/>
    <x v="8"/>
    <n v="1"/>
    <s v="Level 3 options that don't apply are still visible (but greyed out) (-MK) 60"/>
    <s v="Level 3 options that don't apply are still visible (but greyed out)"/>
    <x v="1"/>
    <s v="MK"/>
    <s v="Level 3"/>
    <n v="60"/>
  </r>
  <r>
    <x v="1"/>
    <x v="8"/>
    <n v="1"/>
    <s v="Only options available should show for each (color, venting, printing) instead of having to click into it (-CE) 167"/>
    <s v="Only options available should show for each (color, venting, printing) instead of having to click into it"/>
    <x v="1"/>
    <s v="CE"/>
    <s v="Level 3"/>
    <n v="167"/>
  </r>
  <r>
    <x v="1"/>
    <x v="8"/>
    <n v="1"/>
    <s v="Not dynamic when choosing level 1 category (-MK) 71"/>
    <s v="Not dynamic when choosing level 1 category"/>
    <x v="1"/>
    <s v="MK"/>
    <s v="Overall *"/>
    <n v="71"/>
  </r>
  <r>
    <x v="1"/>
    <x v="8"/>
    <n v="1"/>
    <s v="No self guided selections show only when pertains (-IT) 323"/>
    <s v="No self guided selections show only when pertains"/>
    <x v="1"/>
    <s v="IT"/>
    <s v="Overall"/>
    <n v="323"/>
  </r>
  <r>
    <x v="1"/>
    <x v="9"/>
    <n v="1"/>
    <s v="I like the venting options (+CE) 141"/>
    <s v="I like the venting options"/>
    <x v="0"/>
    <s v="CE"/>
    <s v="Level 3"/>
    <n v="141"/>
  </r>
  <r>
    <x v="1"/>
    <x v="9"/>
    <n v="1"/>
    <s v="A lot of text in the venting options (-MK) 46"/>
    <s v="A lot of text in the venting options"/>
    <x v="1"/>
    <s v="MK"/>
    <s v="Level 3"/>
    <n v="46"/>
  </r>
  <r>
    <x v="1"/>
    <x v="9"/>
    <n v="1"/>
    <s v="Venting does not make sense (-CE) 162"/>
    <s v="Venting does not make sense"/>
    <x v="1"/>
    <s v="CE"/>
    <s v="Level 3"/>
    <n v="162"/>
  </r>
  <r>
    <x v="1"/>
    <x v="9"/>
    <n v="1"/>
    <s v="No pictures of different vent types (-CE) 198"/>
    <s v="No pictures of different vent types"/>
    <x v="1"/>
    <s v="CE"/>
    <s v="Level 3"/>
    <n v="198"/>
  </r>
  <r>
    <x v="1"/>
    <x v="9"/>
    <n v="1"/>
    <s v="Dislike that vented bags don't have a visual (-CE) 246"/>
    <s v="Dislike that vented bags don't have a visual"/>
    <x v="1"/>
    <s v="CE"/>
    <s v="Level 3"/>
    <n v="246"/>
  </r>
  <r>
    <x v="1"/>
    <x v="9"/>
    <n v="1"/>
    <s v="Don't really like the venting feature - confusing w/ the wording (-CE) 247"/>
    <s v="Don't really like the venting feature - confusing w/ the wording"/>
    <x v="1"/>
    <s v="CE"/>
    <s v="Level 3"/>
    <n v="247"/>
  </r>
  <r>
    <x v="1"/>
    <x v="9"/>
    <n v="1"/>
    <s v="Proof on venting, where are holes placed? (-CE) 187"/>
    <s v="Proof on venting, where are holes placed?"/>
    <x v="1"/>
    <s v="CE"/>
    <s v="Level 3"/>
    <n v="187"/>
  </r>
  <r>
    <x v="1"/>
    <x v="9"/>
    <n v="1"/>
    <s v="Venting, the word &quot;sides&quot; confuses customers left or right front or back (-CE) 192"/>
    <s v="Venting, the word &quot;sides&quot; confuses customers left or right front or back"/>
    <x v="1"/>
    <s v="CE"/>
    <s v="Level 3"/>
    <n v="192"/>
  </r>
  <r>
    <x v="1"/>
    <x v="9"/>
    <n v="1"/>
    <s v="Dislike how venting options are worded. Little confusing for customer. Add to description and picture (-CE) 270"/>
    <s v="Dislike how venting options are worded. Little confusing for customer. Add to description and picture"/>
    <x v="1"/>
    <s v="CE"/>
    <s v="Level 3"/>
    <n v="270"/>
  </r>
  <r>
    <x v="1"/>
    <x v="9"/>
    <n v="1"/>
    <s v="I don't like how the random venting works. You still have to specify info (-CE) 202"/>
    <s v="I don't like how the random venting works. You still have to specify info"/>
    <x v="1"/>
    <s v="CE"/>
    <s v="Level 3"/>
    <n v="202"/>
  </r>
  <r>
    <x v="1"/>
    <x v="9"/>
    <n v="1"/>
    <s v="Wish venting options had a default when customer doesn't know what they want (-CR) 85"/>
    <s v="Wish venting options had a default when customer doesn't know what they want"/>
    <x v="1"/>
    <s v="CR"/>
    <s v="Level 3"/>
    <n v="85"/>
  </r>
  <r>
    <x v="1"/>
    <x v="10"/>
    <n v="1"/>
    <s v="A default ship to is possible (+MK) 7"/>
    <s v="A default ship to is possible"/>
    <x v="0"/>
    <s v="MK"/>
    <s v="Level 2"/>
    <n v="7"/>
  </r>
  <r>
    <x v="1"/>
    <x v="10"/>
    <n v="1"/>
    <s v="Zip code - that it requires one (+CE) 155"/>
    <s v="Zip code - that it requires one"/>
    <x v="0"/>
    <s v="CE"/>
    <s v="Level 2"/>
    <n v="155"/>
  </r>
  <r>
    <x v="1"/>
    <x v="10"/>
    <n v="1"/>
    <s v="Putting in the zip code first makes for an accurate quote (+CE) 113"/>
    <s v="Putting in the zip code first makes for an accurate quote"/>
    <x v="0"/>
    <s v="CE"/>
    <s v="Level 2"/>
    <n v="113"/>
  </r>
  <r>
    <x v="1"/>
    <x v="10"/>
    <n v="1"/>
    <s v="Zip code entry field feels odd (oddly placed + an odd request) (-MK) 33"/>
    <s v="Zip code entry field feels odd (oddly placed + an odd request)"/>
    <x v="1"/>
    <s v="MK"/>
    <s v="Level 2"/>
    <n v="33"/>
  </r>
  <r>
    <x v="1"/>
    <x v="10"/>
    <n v="1"/>
    <s v="Favorite zip codes, or commas selected zip codes can be available (-MK) 34"/>
    <s v="Favorite zip codes, or commas selected zip codes can be available"/>
    <x v="1"/>
    <s v="MK"/>
    <s v="Level 2"/>
    <n v="34"/>
  </r>
  <r>
    <x v="1"/>
    <x v="10"/>
    <n v="1"/>
    <s v="Forced to enter zip code (-MK) 35"/>
    <s v="Forced to enter zip code"/>
    <x v="1"/>
    <s v="MK"/>
    <s v="Level 2"/>
    <n v="35"/>
  </r>
  <r>
    <x v="1"/>
    <x v="10"/>
    <n v="1"/>
    <s v="Stock price needs to be able to be searched for without zip code (-CE) 169"/>
    <s v="Stock price needs to be able to be searched for without zip code"/>
    <x v="1"/>
    <s v="CE"/>
    <s v="Level 2"/>
    <n v="169"/>
  </r>
  <r>
    <x v="1"/>
    <x v="10"/>
    <n v="1"/>
    <s v="It would be cool if we could drop down all the zip codes for that customer in widget. Easier for quoting (-CE) 173"/>
    <s v="It would be cool if we could drop down all the zip codes for that customer in widget. Easier for quoting"/>
    <x v="1"/>
    <s v="CE"/>
    <s v="Level 2"/>
    <n v="173"/>
  </r>
  <r>
    <x v="1"/>
    <x v="10"/>
    <n v="1"/>
    <s v="A popup to enter the ship to zip code 1st could be helpful for customers when they are doing quotes (-CE) 184"/>
    <s v="A popup to enter the ship to zip code 1st could be helpful for customers when they are doing quotes"/>
    <x v="1"/>
    <s v="CE"/>
    <s v="Level 2"/>
    <n v="184"/>
  </r>
  <r>
    <x v="1"/>
    <x v="10"/>
    <n v="1"/>
    <s v="User to maybe default in the zip code box (-CE) 253"/>
    <s v="User to maybe default in the zip code box"/>
    <x v="1"/>
    <s v="CE"/>
    <s v="Level 2"/>
    <n v="253"/>
  </r>
  <r>
    <x v="1"/>
    <x v="10"/>
    <n v="1"/>
    <s v="Don't like that you need a zip code to pull up any item (-CE) 265"/>
    <s v="Don't like that you need a zip code to pull up any item"/>
    <x v="1"/>
    <s v="CE"/>
    <s v="Level 2"/>
    <n v="265"/>
  </r>
  <r>
    <x v="1"/>
    <x v="10"/>
    <n v="1"/>
    <s v="Zip code defaulting is confusing when you have a preference (-IT) 332"/>
    <s v="Zip code defaulting is confusing when you have a preference"/>
    <x v="1"/>
    <s v="IT"/>
    <s v="Zip Code"/>
    <n v="332"/>
  </r>
  <r>
    <x v="2"/>
    <x v="11"/>
    <n v="1"/>
    <s v="Laddawn purple is a good color (+CE) 127"/>
    <s v="Laddawn purple is a good color"/>
    <x v="0"/>
    <s v="CE"/>
    <s v="Overall"/>
    <n v="127"/>
  </r>
  <r>
    <x v="2"/>
    <x v="11"/>
    <n v="1"/>
    <s v="Color scheme (+MK) 11"/>
    <s v="Color scheme"/>
    <x v="0"/>
    <s v="MK"/>
    <s v="Overall"/>
    <n v="11"/>
  </r>
  <r>
    <x v="2"/>
    <x v="11"/>
    <n v="1"/>
    <s v="The cart being a blue color, easy to pinpoint (+CE) 117"/>
    <s v="The cart being a blue color, easy to pinpoint"/>
    <x v="0"/>
    <s v="CE"/>
    <s v="Tabs"/>
    <n v="117"/>
  </r>
  <r>
    <x v="2"/>
    <x v="11"/>
    <n v="1"/>
    <s v="Likes that it reps the Laddawn colors (+CE) 132"/>
    <s v="Likes that it reps the Laddawn colors"/>
    <x v="0"/>
    <s v="CE"/>
    <s v="Overall"/>
    <n v="132"/>
  </r>
  <r>
    <x v="2"/>
    <x v="11"/>
    <n v="1"/>
    <s v="The color scheme is easy on the eyes and portrays our Laddawn colors (+CE) 114"/>
    <s v="The color scheme is easy on the eyes and portrays our Laddawn colors"/>
    <x v="0"/>
    <s v="CE"/>
    <s v="Overall"/>
    <n v="114"/>
  </r>
  <r>
    <x v="2"/>
    <x v="11"/>
    <n v="1"/>
    <s v="Colors are a little pale bland (-MK) 47"/>
    <s v="Colors are a little pale bland"/>
    <x v="1"/>
    <s v="MK"/>
    <s v="Overall"/>
    <n v="47"/>
  </r>
  <r>
    <x v="2"/>
    <x v="11"/>
    <n v="1"/>
    <s v="Orange color scheme (accent color) does not fit with purple / blue (-MK) 48"/>
    <s v="Orange color scheme (accent color) does not fit with purple / blue"/>
    <x v="1"/>
    <s v="MK"/>
    <s v="Overall"/>
    <n v="48"/>
  </r>
  <r>
    <x v="2"/>
    <x v="12"/>
    <n v="1"/>
    <s v="Flexible enough to order most of our products (+IT) 304"/>
    <s v="Flexible enough to order most of our products"/>
    <x v="0"/>
    <s v="IT"/>
    <s v="Overall"/>
    <n v="304"/>
  </r>
  <r>
    <x v="2"/>
    <x v="12"/>
    <n v="1"/>
    <s v="There are many options the customer has the customer browse and look for (+CE) 124"/>
    <s v="There are many options the customer has the customer browse and look for"/>
    <x v="0"/>
    <s v="CE"/>
    <s v="Overall"/>
    <n v="124"/>
  </r>
  <r>
    <x v="2"/>
    <x v="12"/>
    <n v="1"/>
    <s v="There are options (+CE) 154"/>
    <s v="There are options"/>
    <x v="0"/>
    <s v="CE"/>
    <s v="Overall"/>
    <n v="154"/>
  </r>
  <r>
    <x v="2"/>
    <x v="12"/>
    <n v="1"/>
    <s v="The ability to do detailed quotes on wicketed bags, vented bags, etc. (+CE) 227"/>
    <s v="The ability to do detailed quotes on wicketed bags, vented bags, etc."/>
    <x v="0"/>
    <s v="CE"/>
    <s v="Overall"/>
    <n v="227"/>
  </r>
  <r>
    <x v="2"/>
    <x v="12"/>
    <n v="1"/>
    <s v="Amount of options you can choose on poly bags (+CE) 230"/>
    <s v="Amount of options you can choose on poly bags"/>
    <x v="0"/>
    <s v="CE"/>
    <s v="Overall"/>
    <n v="230"/>
  </r>
  <r>
    <x v="2"/>
    <x v="12"/>
    <n v="1"/>
    <s v="Multiple options for different bag selections (+CE) 237"/>
    <s v="Multiple options for different bag selections"/>
    <x v="0"/>
    <s v="CE"/>
    <s v="Overall"/>
    <n v="237"/>
  </r>
  <r>
    <x v="2"/>
    <x v="12"/>
    <n v="1"/>
    <s v="So many options to customize in search and results (+MK) 6"/>
    <s v="So many options to customize in search and results"/>
    <x v="0"/>
    <s v="MK"/>
    <s v="Level 3"/>
    <n v="6"/>
  </r>
  <r>
    <x v="2"/>
    <x v="12"/>
    <n v="1"/>
    <s v="Add Options; Material &amp; Additives, Lots of Choices (+CE) 108"/>
    <s v="Add Options; Material &amp; Additives, Lots of Choices"/>
    <x v="0"/>
    <s v="CE"/>
    <s v="Level 3"/>
    <n v="108"/>
  </r>
  <r>
    <x v="2"/>
    <x v="12"/>
    <n v="1"/>
    <s v="I like the &quot;add&quot; part of the bottom, makes it easier to do customs (+CE) 224"/>
    <s v="I like the &quot;add&quot; part of the bottom, makes it easier to do customs"/>
    <x v="0"/>
    <s v="CE"/>
    <s v="Level 3"/>
    <n v="224"/>
  </r>
  <r>
    <x v="2"/>
    <x v="12"/>
    <n v="1"/>
    <s v="Put in as much or as little info as is important to you (+MK) 23"/>
    <s v="Put in as much or as little info as is important to you"/>
    <x v="0"/>
    <s v="MK"/>
    <s v="Overall"/>
    <n v="23"/>
  </r>
  <r>
    <x v="2"/>
    <x v="12"/>
    <n v="1"/>
    <s v="Ability to create custom items (+MK) 27"/>
    <s v="Ability to create custom items"/>
    <x v="0"/>
    <s v="MK"/>
    <s v="Overall"/>
    <n v="27"/>
  </r>
  <r>
    <x v="2"/>
    <x v="12"/>
    <n v="1"/>
    <s v="You can put in as little or as much information and get both stock, and custom options (+CR) 94"/>
    <s v="You can put in as little or as much information and get both stock, and custom options"/>
    <x v="0"/>
    <s v="CR"/>
    <s v="Overall"/>
    <n v="94"/>
  </r>
  <r>
    <x v="2"/>
    <x v="12"/>
    <n v="1"/>
    <s v="It's clear and simple to use. The majority of what we quote can be done without using drop downs (+CE) 219"/>
    <s v="It's clear and simple to use. The majority of what we quote can be done without using drop downs"/>
    <x v="0"/>
    <s v="CE"/>
    <s v="Overall"/>
    <n v="219"/>
  </r>
  <r>
    <x v="2"/>
    <x v="12"/>
    <n v="1"/>
    <s v="Easy to use and find style of bag to quote (+CE) 239"/>
    <s v="Easy to use and find style of bag to quote"/>
    <x v="0"/>
    <s v="CE"/>
    <s v="Overall"/>
    <n v="239"/>
  </r>
  <r>
    <x v="2"/>
    <x v="12"/>
    <n v="1"/>
    <s v="Enter dimensions manually (+MK) 24"/>
    <s v="Enter dimensions manually"/>
    <x v="0"/>
    <s v="MK"/>
    <s v="Level 2"/>
    <n v="24"/>
  </r>
  <r>
    <x v="2"/>
    <x v="12"/>
    <n v="1"/>
    <s v="Can quote a custom bag in many different mil thicknesses by just changing that one field (+CR) 89"/>
    <s v="Can quote a custom bag in many different mil thicknesses by just changing that one field"/>
    <x v="0"/>
    <s v="CR"/>
    <s v="Level 2"/>
    <n v="89"/>
  </r>
  <r>
    <x v="2"/>
    <x v="12"/>
    <n v="1"/>
    <s v="The speed to get a price and lead time is very good (+MK) 17"/>
    <s v="The speed to get a price and lead time is very good"/>
    <x v="0"/>
    <s v="MK"/>
    <s v="Overall"/>
    <n v="17"/>
  </r>
  <r>
    <x v="2"/>
    <x v="12"/>
    <n v="1"/>
    <s v="Fast &amp; easy to quote our standard-type customer/stock items (+CR) 88"/>
    <s v="Fast &amp; easy to quote our standard-type customer/stock items"/>
    <x v="0"/>
    <s v="CR"/>
    <s v="Overall"/>
    <n v="88"/>
  </r>
  <r>
    <x v="2"/>
    <x v="12"/>
    <n v="1"/>
    <s v="Fill in what you want, we default what makes sense (+IT) 301"/>
    <s v="Fill in what you want, we default what makes sense"/>
    <x v="0"/>
    <s v="IT"/>
    <s v="Overall"/>
    <n v="301"/>
  </r>
  <r>
    <x v="2"/>
    <x v="12"/>
    <n v="1"/>
    <s v="Ease of finding results with min. effort (+IT) 275"/>
    <s v="Ease of finding results with min. effort"/>
    <x v="0"/>
    <s v="IT"/>
    <s v="Overall"/>
    <n v="275"/>
  </r>
  <r>
    <x v="2"/>
    <x v="12"/>
    <n v="1"/>
    <s v="It is clear the overarching ways a product can be customized (+MK) 20"/>
    <s v="It is clear the overarching ways a product can be customized"/>
    <x v="0"/>
    <s v="MK"/>
    <s v="Overall"/>
    <n v="20"/>
  </r>
  <r>
    <x v="2"/>
    <x v="12"/>
    <n v="1"/>
    <s v="Widget is missing &quot;count&quot; which defines the item, why is it in results? (-IT) 329"/>
    <s v="Widget is missing &quot;count&quot; which defines the item, why is it in results?"/>
    <x v="1"/>
    <s v="IT"/>
    <s v="Results"/>
    <n v="329"/>
  </r>
  <r>
    <x v="2"/>
    <x v="12"/>
    <n v="1"/>
    <s v="I don't like that you can't adjust quantity per roll or case in shop tab (-CE) 208"/>
    <s v="I don't like that you can't adjust quantity per roll or case in shop tab"/>
    <x v="1"/>
    <s v="CE"/>
    <s v="Results"/>
    <n v="208"/>
  </r>
  <r>
    <x v="2"/>
    <x v="12"/>
    <n v="1"/>
    <s v="Double lined options (-CE) 180"/>
    <s v="Double lined options"/>
    <x v="1"/>
    <s v="CE"/>
    <s v="Level 3"/>
    <n v="180"/>
  </r>
  <r>
    <x v="2"/>
    <x v="12"/>
    <n v="1"/>
    <s v="Wish there were spaces for more parameters &quot;BG&quot; etc lip. (-IT) 321"/>
    <s v="Wish there were spaces for more parameters &quot;BG&quot; etc lip."/>
    <x v="1"/>
    <s v="IT"/>
    <s v="Overall"/>
    <n v="321"/>
  </r>
  <r>
    <x v="2"/>
    <x v="13"/>
    <n v="1"/>
    <s v="Reset tab (+CE) 122"/>
    <s v="Reset tab"/>
    <x v="0"/>
    <s v="CE"/>
    <s v="Level 4"/>
    <n v="122"/>
  </r>
  <r>
    <x v="2"/>
    <x v="13"/>
    <n v="1"/>
    <s v="Reset button is visible for customers to see (+CE) 128"/>
    <s v="Reset button is visible for customers to see"/>
    <x v="0"/>
    <s v="CE"/>
    <s v="Level 4"/>
    <n v="128"/>
  </r>
  <r>
    <x v="2"/>
    <x v="13"/>
    <n v="1"/>
    <s v="The find button (+CE) 131"/>
    <s v="The find button"/>
    <x v="0"/>
    <s v="CE"/>
    <s v="Level 4"/>
    <n v="131"/>
  </r>
  <r>
    <x v="2"/>
    <x v="13"/>
    <n v="1"/>
    <s v="There is a reset button (+CE) 153"/>
    <s v="There is a reset button"/>
    <x v="0"/>
    <s v="CE"/>
    <s v="Level 4"/>
    <n v="153"/>
  </r>
  <r>
    <x v="2"/>
    <x v="13"/>
    <n v="1"/>
    <s v="I like how the print for an item doesn't go away unless you &quot;reset&quot; for the same print on multiple bag sizes (+CE) 221"/>
    <s v="I like how the print for an item doesn't go away unless you &quot;reset&quot; for the same print on multiple bag sizes"/>
    <x v="0"/>
    <s v="CE"/>
    <s v="Level 4"/>
    <n v="221"/>
  </r>
  <r>
    <x v="2"/>
    <x v="13"/>
    <n v="1"/>
    <s v="Defaults (level 3) are helpful (don't have to select) (+MK) 19"/>
    <s v="Defaults (level 3) are helpful (don't have to select)"/>
    <x v="0"/>
    <s v="MK"/>
    <s v="Level 3"/>
    <n v="19"/>
  </r>
  <r>
    <x v="2"/>
    <x v="13"/>
    <n v="1"/>
    <s v="&quot;Find&quot; is big (+CE) 157"/>
    <s v="&quot;Find&quot; is big"/>
    <x v="0"/>
    <s v="CE"/>
    <s v="Level 4"/>
    <n v="157"/>
  </r>
  <r>
    <x v="2"/>
    <x v="13"/>
    <n v="1"/>
    <s v="Prefill of groups with defaults (+IT) 276"/>
    <s v="Prefill of groups with defaults"/>
    <x v="0"/>
    <s v="IT"/>
    <s v="Overall"/>
    <n v="276"/>
  </r>
  <r>
    <x v="2"/>
    <x v="13"/>
    <n v="1"/>
    <s v="Expansion of groups (+IT) 277"/>
    <s v="Expansion of groups"/>
    <x v="0"/>
    <s v="IT"/>
    <s v="Overall"/>
    <n v="277"/>
  </r>
  <r>
    <x v="2"/>
    <x v="13"/>
    <n v="1"/>
    <s v="Flexibility of sequence of field entry (+IT) 292"/>
    <s v="Flexibility of sequence of field entry"/>
    <x v="0"/>
    <s v="IT"/>
    <s v="Overall"/>
    <n v="292"/>
  </r>
  <r>
    <x v="2"/>
    <x v="13"/>
    <n v="1"/>
    <s v="Dynamic groups based on database (+IT) 296"/>
    <s v="Dynamic groups based on database"/>
    <x v="0"/>
    <s v="IT"/>
    <s v="Overall"/>
    <n v="296"/>
  </r>
  <r>
    <x v="2"/>
    <x v="13"/>
    <n v="1"/>
    <s v="Prompts user for field based on selections (+IT) 297"/>
    <s v="Prompts user for field based on selections"/>
    <x v="0"/>
    <s v="IT"/>
    <s v="Overall"/>
    <n v="297"/>
  </r>
  <r>
    <x v="2"/>
    <x v="13"/>
    <n v="1"/>
    <s v="Don't like how tab doesn't work when adding bag sizes (-CE) 248"/>
    <s v="Don't like how tab doesn't work when adding bag sizes"/>
    <x v="1"/>
    <s v="CE"/>
    <s v="Level 2"/>
    <n v="248"/>
  </r>
  <r>
    <x v="2"/>
    <x v="13"/>
    <n v="1"/>
    <s v="Cursor defaults to zip code box (-CE) 188"/>
    <s v="Cursor defaults to zip code box"/>
    <x v="1"/>
    <s v="CE"/>
    <s v="Level 2"/>
    <n v="188"/>
  </r>
  <r>
    <x v="2"/>
    <x v="13"/>
    <n v="1"/>
    <s v="Tab button on keyboard should move you through the boxes (-CE) 189"/>
    <s v="Tab button on keyboard should move you through the boxes"/>
    <x v="1"/>
    <s v="CE"/>
    <s v="Level 2"/>
    <n v="189"/>
  </r>
  <r>
    <x v="2"/>
    <x v="13"/>
    <n v="1"/>
    <s v="Reset is small (-MK) 70"/>
    <s v="Reset is small"/>
    <x v="1"/>
    <s v="MK"/>
    <s v="Level 4"/>
    <n v="70"/>
  </r>
  <r>
    <x v="2"/>
    <x v="13"/>
    <n v="1"/>
    <s v="Placement of the find button (in the center bottom) (-CE) 217"/>
    <s v="Placement of the find button (in the center bottom)"/>
    <x v="1"/>
    <s v="CE"/>
    <s v="Level 4"/>
    <n v="217"/>
  </r>
  <r>
    <x v="2"/>
    <x v="13"/>
    <n v="1"/>
    <s v="The search glass is uneeded (-CE) 176"/>
    <s v="The search glass is uneeded"/>
    <x v="1"/>
    <s v="CE"/>
    <s v="Results"/>
    <n v="176"/>
  </r>
  <r>
    <x v="2"/>
    <x v="13"/>
    <n v="1"/>
    <s v="I wish it was easier to look up stock items on web rather than needing to put dimensions in (-CE) 263"/>
    <s v="I wish it was easier to look up stock items on web rather than needing to put dimensions in"/>
    <x v="1"/>
    <s v="CE"/>
    <s v="Level 2"/>
    <n v="263"/>
  </r>
  <r>
    <x v="2"/>
    <x v="13"/>
    <n v="1"/>
    <s v="Don't like it does not give option for inner dimension and outer dimension (-CE) 212"/>
    <s v="Don't like it does not give option for inner dimension and outer dimension"/>
    <x v="1"/>
    <s v="CE"/>
    <s v="Overall"/>
    <n v="212"/>
  </r>
  <r>
    <x v="2"/>
    <x v="14"/>
    <n v="1"/>
    <s v="Look of Shop Tab container (+MK) 12"/>
    <s v="Look of Shop Tab container"/>
    <x v="0"/>
    <s v="MK"/>
    <s v="Overall"/>
    <n v="12"/>
  </r>
  <r>
    <x v="2"/>
    <x v="14"/>
    <n v="1"/>
    <s v="Design; Colors &amp; Layout (+CE) 106"/>
    <s v="Design; Colors &amp; Layout"/>
    <x v="0"/>
    <s v="CE"/>
    <s v="Overall"/>
    <n v="106"/>
  </r>
  <r>
    <x v="2"/>
    <x v="14"/>
    <n v="1"/>
    <s v="The simple look of the tab (+CE) 240"/>
    <s v="The simple look of the tab"/>
    <x v="0"/>
    <s v="CE"/>
    <s v="Overall"/>
    <n v="240"/>
  </r>
  <r>
    <x v="2"/>
    <x v="14"/>
    <n v="1"/>
    <s v="The layout, easy… makes sense to folks who know what they're looking for (+CE) 242"/>
    <s v="The layout, easy… makes sense to folks who know what they're looking for"/>
    <x v="0"/>
    <s v="CE"/>
    <s v="Overall"/>
    <n v="242"/>
  </r>
  <r>
    <x v="2"/>
    <x v="14"/>
    <n v="1"/>
    <s v="Easy to use, uncluttered (+CR) 104"/>
    <s v="Easy to use, uncluttered"/>
    <x v="0"/>
    <s v="CR"/>
    <s v="Overall"/>
    <n v="104"/>
  </r>
  <r>
    <x v="2"/>
    <x v="14"/>
    <n v="1"/>
    <s v="Better than what we had in most ways (+MK) 26"/>
    <s v="Better than what we had in most ways"/>
    <x v="0"/>
    <s v="MK"/>
    <s v="Overall"/>
    <n v="26"/>
  </r>
  <r>
    <x v="2"/>
    <x v="14"/>
    <n v="1"/>
    <s v="The newly revised layout of the widget looks great (+CR) 91"/>
    <s v="The newly revised layout of the widget looks great"/>
    <x v="0"/>
    <s v="CR"/>
    <s v="Overall"/>
    <n v="91"/>
  </r>
  <r>
    <x v="2"/>
    <x v="14"/>
    <n v="1"/>
    <s v="It is very clear (+CR) 92"/>
    <s v="It is very clear"/>
    <x v="0"/>
    <s v="CR"/>
    <s v="Overall"/>
    <n v="92"/>
  </r>
  <r>
    <x v="2"/>
    <x v="14"/>
    <n v="1"/>
    <s v="Clean format, easy to navigate (+CR) 95"/>
    <s v="Clean format, easy to navigate"/>
    <x v="0"/>
    <s v="CR"/>
    <s v="Overall"/>
    <n v="95"/>
  </r>
  <r>
    <x v="2"/>
    <x v="14"/>
    <n v="1"/>
    <s v="I love how simplified it is (+CE) 110"/>
    <s v="I love how simplified it is"/>
    <x v="0"/>
    <s v="CE"/>
    <s v="Overall"/>
    <n v="110"/>
  </r>
  <r>
    <x v="2"/>
    <x v="14"/>
    <n v="1"/>
    <s v="I like the bubble look. (+CE) 111"/>
    <s v="I like the bubble look."/>
    <x v="0"/>
    <s v="CE"/>
    <s v="Overall"/>
    <n v="111"/>
  </r>
  <r>
    <x v="2"/>
    <x v="14"/>
    <n v="1"/>
    <s v="Color, the different tabs up top, the idea of categories, easy access being on the home page (+CE) 151"/>
    <s v="Color, the different tabs up top, the idea of categories, easy access being on the home page"/>
    <x v="0"/>
    <s v="CE"/>
    <s v="Overall"/>
    <n v="151"/>
  </r>
  <r>
    <x v="2"/>
    <x v="14"/>
    <n v="1"/>
    <s v="Not as cluttered (+CR) 98"/>
    <s v="Not as cluttered"/>
    <x v="0"/>
    <s v="CR"/>
    <s v="Overall"/>
    <n v="98"/>
  </r>
  <r>
    <x v="2"/>
    <x v="14"/>
    <n v="1"/>
    <s v="The general layout (+CE) 119"/>
    <s v="The general layout"/>
    <x v="0"/>
    <s v="CE"/>
    <s v="Overall"/>
    <n v="119"/>
  </r>
  <r>
    <x v="2"/>
    <x v="14"/>
    <n v="1"/>
    <s v="Initial screen setup is easy to see what is there (+IT) 282"/>
    <s v="Initial screen setup is easy to see what is there"/>
    <x v="0"/>
    <s v="IT"/>
    <s v="Overall"/>
    <n v="282"/>
  </r>
  <r>
    <x v="2"/>
    <x v="14"/>
    <n v="1"/>
    <s v="That the widget has such primacy (+MK) 18"/>
    <s v="That the widget has such primacy"/>
    <x v="0"/>
    <s v="MK"/>
    <s v="Exclude"/>
    <n v="18"/>
  </r>
  <r>
    <x v="2"/>
    <x v="14"/>
    <n v="1"/>
    <s v="Fonts are not clean and crisp (-MK) 40"/>
    <s v="Fonts are not clean and crisp"/>
    <x v="1"/>
    <s v="MK"/>
    <s v="Overall"/>
    <n v="40"/>
  </r>
  <r>
    <x v="2"/>
    <x v="14"/>
    <n v="1"/>
    <s v="Scala font face (-MK) 41"/>
    <s v="Scala font face"/>
    <x v="1"/>
    <s v="MK"/>
    <s v="Overall"/>
    <n v="41"/>
  </r>
  <r>
    <x v="2"/>
    <x v="14"/>
    <n v="1"/>
    <s v="Interface is outdated (-MK) 42"/>
    <s v="Interface is outdated"/>
    <x v="1"/>
    <s v="MK"/>
    <s v="Overall"/>
    <n v="42"/>
  </r>
  <r>
    <x v="2"/>
    <x v="14"/>
    <n v="1"/>
    <s v="Lots of white space for size of fields and fonts (-MK) 44"/>
    <s v="Lots of white space for size of fields and fonts"/>
    <x v="1"/>
    <s v="MK"/>
    <s v="Overall"/>
    <n v="44"/>
  </r>
  <r>
    <x v="2"/>
    <x v="14"/>
    <n v="1"/>
    <s v="Not on a grid (-MK) 50"/>
    <s v="Not on a grid"/>
    <x v="1"/>
    <s v="MK"/>
    <s v="Overall"/>
    <n v="50"/>
  </r>
  <r>
    <x v="2"/>
    <x v="14"/>
    <n v="1"/>
    <s v="Too small, bound in the box of tabs (-IT) 309"/>
    <s v="Too small, bound in the box of tabs"/>
    <x v="1"/>
    <s v="IT"/>
    <s v="Overall"/>
    <n v="309"/>
  </r>
  <r>
    <x v="2"/>
    <x v="14"/>
    <n v="1"/>
    <s v="Wish it was full width on screen (-IT) 314"/>
    <s v="Wish it was full width on screen"/>
    <x v="1"/>
    <s v="IT"/>
    <s v="Overall"/>
    <n v="314"/>
  </r>
  <r>
    <x v="2"/>
    <x v="14"/>
    <n v="1"/>
    <s v="3 options too spread out (Select, Choose, Add) needs to be close together for easier entry (-CE) 211"/>
    <s v="3 options too spread out (Select, Choose, Add) needs to be close together for easier entry"/>
    <x v="1"/>
    <s v="CE"/>
    <s v="Overall"/>
    <n v="211"/>
  </r>
  <r>
    <x v="2"/>
    <x v="14"/>
    <n v="1"/>
    <s v="Tab metaphor feels a little outdated (-IT) 319"/>
    <s v="Tab metaphor feels a little outdated"/>
    <x v="1"/>
    <s v="IT"/>
    <s v="Tabs"/>
    <n v="319"/>
  </r>
  <r>
    <x v="2"/>
    <x v="14"/>
    <n v="1"/>
    <s v="Layout is kind of blah (-CE) 195"/>
    <s v="Layout is kind of blah"/>
    <x v="1"/>
    <s v="CE"/>
    <s v="Overall"/>
    <n v="195"/>
  </r>
  <r>
    <x v="2"/>
    <x v="14"/>
    <n v="1"/>
    <s v="Widget overwhelming (-MK) 62"/>
    <s v="Widget overwhelming"/>
    <x v="1"/>
    <s v="MK"/>
    <s v="Overall"/>
    <n v="62"/>
  </r>
  <r>
    <x v="2"/>
    <x v="15"/>
    <n v="1"/>
    <s v="Very self-explanetory, easy to navigate. Easy to choose what you're looking for (+CR) 81"/>
    <s v="Very self-explanetory, easy to navigate. Easy to choose what you're looking for"/>
    <x v="0"/>
    <s v="CR"/>
    <s v="Overall"/>
    <n v="81"/>
  </r>
  <r>
    <x v="2"/>
    <x v="15"/>
    <n v="1"/>
    <s v="It's interactive and requires little guidance (+CE) 220"/>
    <s v="It's interactive and requires little guidance"/>
    <x v="0"/>
    <s v="CE"/>
    <s v="Overall"/>
    <n v="220"/>
  </r>
  <r>
    <x v="2"/>
    <x v="15"/>
    <n v="1"/>
    <s v="Easy to navigate (+CE) 231"/>
    <s v="Easy to navigate"/>
    <x v="0"/>
    <s v="CE"/>
    <s v="Overall"/>
    <n v="231"/>
  </r>
  <r>
    <x v="2"/>
    <x v="15"/>
    <n v="1"/>
    <s v="I like that it is step by step from top to bottom, left to right (+CE) 144"/>
    <s v="I like that it is step by step from top to bottom, left to right"/>
    <x v="0"/>
    <s v="CE"/>
    <s v="Overall"/>
    <n v="144"/>
  </r>
  <r>
    <x v="2"/>
    <x v="15"/>
    <n v="1"/>
    <s v="Easy to read &amp; navigate (+CE) 130"/>
    <s v="Easy to read &amp; navigate"/>
    <x v="0"/>
    <s v="CE"/>
    <s v="Overall"/>
    <n v="130"/>
  </r>
  <r>
    <x v="2"/>
    <x v="15"/>
    <n v="1"/>
    <s v="Visually easy to use &quot;if you are educated on the details needed for packaging and know why they are important&quot; (+CR) 101"/>
    <s v="Visually easy to use &quot;if you are educated on the details needed for packaging and know why they are important&quot;"/>
    <x v="0"/>
    <s v="CR"/>
    <s v="Overall"/>
    <n v="101"/>
  </r>
  <r>
    <x v="2"/>
    <x v="15"/>
    <n v="1"/>
    <s v="That you don’t go from page to page to view results (+MK) 15"/>
    <s v="That you don’t go from page to page to view results"/>
    <x v="0"/>
    <s v="MK"/>
    <s v="Overall"/>
    <n v="15"/>
  </r>
  <r>
    <x v="2"/>
    <x v="15"/>
    <n v="1"/>
    <s v="I like how easy things are to click in the shop tabs (+CE) 137"/>
    <s v="I like how easy things are to click in the shop tabs"/>
    <x v="0"/>
    <s v="CE"/>
    <s v="Overall"/>
    <n v="137"/>
  </r>
  <r>
    <x v="2"/>
    <x v="15"/>
    <n v="1"/>
    <s v="Seems good for a &quot;first time&quot; user &gt; leads them thru choices (+IT) 306"/>
    <s v="Seems good for a &quot;first time&quot; user &gt; leads them thru choices"/>
    <x v="0"/>
    <s v="IT"/>
    <s v="Overall"/>
    <n v="306"/>
  </r>
  <r>
    <x v="2"/>
    <x v="16"/>
    <n v="1"/>
    <s v="I like that an overreaching  category has to be selected (+MK) 22"/>
    <s v="I like that an overreaching  category has to be selected"/>
    <x v="0"/>
    <s v="MK"/>
    <s v="Level 1"/>
    <n v="22"/>
  </r>
  <r>
    <x v="2"/>
    <x v="16"/>
    <n v="1"/>
    <s v="The choices in the select tab (+CE) 121"/>
    <s v="The choices in the select tab"/>
    <x v="0"/>
    <s v="CE"/>
    <s v="Level 1"/>
    <n v="121"/>
  </r>
  <r>
    <x v="2"/>
    <x v="16"/>
    <n v="1"/>
    <s v="Select options (+CE) 123"/>
    <s v="Select options"/>
    <x v="0"/>
    <s v="CE"/>
    <s v="Level 1"/>
    <n v="123"/>
  </r>
  <r>
    <x v="2"/>
    <x v="16"/>
    <n v="1"/>
    <s v="Being able to select the type of product (+CE) 134"/>
    <s v="Being able to select the type of product"/>
    <x v="0"/>
    <s v="CE"/>
    <s v="Level 1"/>
    <n v="134"/>
  </r>
  <r>
    <x v="2"/>
    <x v="16"/>
    <n v="1"/>
    <s v="Like how you can select poly bags, zt, etc - fast (+CE) 235"/>
    <s v="Like how you can select poly bags, zt, etc - fast"/>
    <x v="0"/>
    <s v="CE"/>
    <s v="Level 1"/>
    <n v="235"/>
  </r>
  <r>
    <x v="2"/>
    <x v="16"/>
    <n v="1"/>
    <s v="I like how the select categories are layed out; IE Polybags, Reclosables etc (+CE) 139"/>
    <s v="I like how the select categories are layed out; IE Polybags, Reclosables etc"/>
    <x v="0"/>
    <s v="CE"/>
    <s v="Level 1"/>
    <n v="139"/>
  </r>
  <r>
    <x v="2"/>
    <x v="16"/>
    <n v="1"/>
    <s v="I like the select option for the product you're looking for (+CE) 149"/>
    <s v="I like the select option for the product you're looking for"/>
    <x v="0"/>
    <s v="CE"/>
    <s v="Level 1"/>
    <n v="149"/>
  </r>
  <r>
    <x v="2"/>
    <x v="16"/>
    <n v="1"/>
    <s v="Broken into categories (+CE) 156"/>
    <s v="Broken into categories"/>
    <x v="0"/>
    <s v="CE"/>
    <s v="Level 1"/>
    <n v="156"/>
  </r>
  <r>
    <x v="2"/>
    <x v="16"/>
    <n v="1"/>
    <s v="I like that you have to select a category first… this is good when doing quotes so the customer has to clarify what they need right away (+CE) 223"/>
    <s v="I like that you have to select a category first… this is good when doing quotes so the customer has to clarify what they need right away"/>
    <x v="0"/>
    <s v="CE"/>
    <s v="Level 1"/>
    <n v="223"/>
  </r>
  <r>
    <x v="2"/>
    <x v="16"/>
    <n v="1"/>
    <s v="The categories are visible for customers to see (+CE) 126"/>
    <s v="The categories are visible for customers to see"/>
    <x v="0"/>
    <s v="CE"/>
    <s v="Level 1 *"/>
    <n v="126"/>
  </r>
  <r>
    <x v="2"/>
    <x v="16"/>
    <n v="1"/>
    <s v="Different category levels (+MK) 1"/>
    <s v="Different category levels"/>
    <x v="0"/>
    <s v="MK"/>
    <s v="Level 2"/>
    <n v="1"/>
  </r>
  <r>
    <x v="2"/>
    <x v="16"/>
    <n v="1"/>
    <s v="The choose category selection (+CE) 120"/>
    <s v="The choose category selection"/>
    <x v="0"/>
    <s v="CE"/>
    <s v="Level 2"/>
    <n v="120"/>
  </r>
  <r>
    <x v="2"/>
    <x v="16"/>
    <n v="1"/>
    <s v="Dropdown for category easy to navigate (+CE) 129"/>
    <s v="Dropdown for category easy to navigate"/>
    <x v="0"/>
    <s v="CE"/>
    <s v="Level 2"/>
    <n v="129"/>
  </r>
  <r>
    <x v="2"/>
    <x v="16"/>
    <n v="1"/>
    <s v="Able to pick categories (+CE) 136"/>
    <s v="Able to pick categories"/>
    <x v="0"/>
    <s v="CE"/>
    <s v="Level 2"/>
    <n v="136"/>
  </r>
  <r>
    <x v="2"/>
    <x v="16"/>
    <n v="1"/>
    <s v="The dropdown boxes that help navigate the customer on where to go (+CE) 115"/>
    <s v="The dropdown boxes that help navigate the customer on where to go"/>
    <x v="0"/>
    <s v="CE"/>
    <s v="Level 2"/>
    <n v="115"/>
  </r>
  <r>
    <x v="2"/>
    <x v="16"/>
    <n v="1"/>
    <s v="The most common products are closest to the top of the lists under category (+CE) 226"/>
    <s v="The most common products are closest to the top of the lists under category"/>
    <x v="0"/>
    <s v="CE"/>
    <s v="Level 2"/>
    <n v="226"/>
  </r>
  <r>
    <x v="2"/>
    <x v="16"/>
    <n v="1"/>
    <s v="Love the categories and sub-categories (+CE) 232"/>
    <s v="Love the categories and sub-categories"/>
    <x v="0"/>
    <s v="CE"/>
    <s v="Level 2"/>
    <n v="232"/>
  </r>
  <r>
    <x v="2"/>
    <x v="16"/>
    <n v="1"/>
    <s v="Nested menu categories (+IT) 300"/>
    <s v="Nested menu categories"/>
    <x v="0"/>
    <s v="IT"/>
    <s v="Level 2"/>
    <n v="300"/>
  </r>
  <r>
    <x v="2"/>
    <x v="16"/>
    <n v="1"/>
    <s v="Love the &quot;add line&quot; (+CR) 83"/>
    <s v="Love the &quot;add line&quot;"/>
    <x v="0"/>
    <s v="CR"/>
    <s v="Level 3"/>
    <n v="83"/>
  </r>
  <r>
    <x v="2"/>
    <x v="16"/>
    <n v="1"/>
    <s v="Adding additives and materials is easy (+CE) 243"/>
    <s v="Adding additives and materials is easy"/>
    <x v="0"/>
    <s v="CE"/>
    <s v="Level 3"/>
    <n v="243"/>
  </r>
  <r>
    <x v="2"/>
    <x v="16"/>
    <n v="1"/>
    <s v="Like the 3 levels (select, choose, add) (+IT) 280"/>
    <s v="Like the 3 levels (select, choose, add)"/>
    <x v="0"/>
    <s v="IT"/>
    <s v="Level 3"/>
    <n v="280"/>
  </r>
  <r>
    <x v="2"/>
    <x v="16"/>
    <n v="1"/>
    <s v="level 3 drop downs are pretty good idea (+IT) 283"/>
    <s v="level 3 drop downs are pretty good idea"/>
    <x v="0"/>
    <s v="IT"/>
    <s v="Level 3"/>
    <n v="283"/>
  </r>
  <r>
    <x v="2"/>
    <x v="16"/>
    <n v="1"/>
    <s v="&quot;Select&quot;, &quot;Choose&quot;, &quot;Add&quot; - good way to break it up (+CE) 158"/>
    <s v="&quot;Select&quot;, &quot;Choose&quot;, &quot;Add&quot; - good way to break it up"/>
    <x v="0"/>
    <s v="CE"/>
    <s v="Overall"/>
    <n v="158"/>
  </r>
  <r>
    <x v="2"/>
    <x v="16"/>
    <n v="1"/>
    <s v="3 easy steps to get a quote (+CE) 241"/>
    <s v="3 easy steps to get a quote"/>
    <x v="0"/>
    <s v="CE"/>
    <s v="Overall"/>
    <n v="241"/>
  </r>
  <r>
    <x v="2"/>
    <x v="16"/>
    <n v="1"/>
    <s v="The 3 categories make it easy to navigate (+CE) 112"/>
    <s v="The 3 categories make it easy to navigate"/>
    <x v="0"/>
    <s v="CE"/>
    <s v="Overall"/>
    <n v="112"/>
  </r>
  <r>
    <x v="2"/>
    <x v="16"/>
    <n v="1"/>
    <s v="Easy categorization (+CE) 147"/>
    <s v="Easy categorization"/>
    <x v="0"/>
    <s v="CE"/>
    <s v="Overall"/>
    <n v="147"/>
  </r>
  <r>
    <x v="2"/>
    <x v="16"/>
    <n v="1"/>
    <s v="Level 1, 2, 3 structure (+IT) 295"/>
    <s v="Level 1, 2, 3 structure"/>
    <x v="0"/>
    <s v="IT"/>
    <s v="Overall"/>
    <n v="295"/>
  </r>
  <r>
    <x v="2"/>
    <x v="16"/>
    <n v="1"/>
    <s v="I think it gives a fairly organized representation of the configurator (+IT) 307"/>
    <s v="I think it gives a fairly organized representation of the configurator"/>
    <x v="0"/>
    <s v="IT"/>
    <s v="Overall"/>
    <n v="307"/>
  </r>
  <r>
    <x v="2"/>
    <x v="16"/>
    <n v="1"/>
    <s v="How HACCP has been added in the category list (+CE) 228"/>
    <s v="How HACCP has been added in the category list"/>
    <x v="0"/>
    <s v="CE"/>
    <s v="Level 2"/>
    <n v="228"/>
  </r>
  <r>
    <x v="2"/>
    <x v="16"/>
    <n v="1"/>
    <s v="The add line; I like how it is broken down by material, color, etc. (+CE) 133"/>
    <s v="The add line; I like how it is broken down by material, color, etc."/>
    <x v="0"/>
    <s v="CE"/>
    <s v="Level 3"/>
    <n v="133"/>
  </r>
  <r>
    <x v="2"/>
    <x v="16"/>
    <n v="1"/>
    <s v="Select; Choose; Add = 3 simple steps (+CR) 86"/>
    <s v="Select; Choose; Add = 3 simple steps"/>
    <x v="0"/>
    <s v="CR"/>
    <s v="Overall"/>
    <n v="86"/>
  </r>
  <r>
    <x v="2"/>
    <x v="16"/>
    <n v="1"/>
    <s v="Logical order to steps configure product (+MK) 21"/>
    <s v="Logical order to steps configure product"/>
    <x v="0"/>
    <s v="MK"/>
    <s v="Overall"/>
    <n v="21"/>
  </r>
  <r>
    <x v="2"/>
    <x v="16"/>
    <n v="1"/>
    <s v="Dropdown Categories; Expansive &amp; Specific (+CE) 107"/>
    <s v="Dropdown Categories; Expansive &amp; Specific"/>
    <x v="0"/>
    <s v="CE"/>
    <s v="Level 2"/>
    <n v="107"/>
  </r>
  <r>
    <x v="2"/>
    <x v="16"/>
    <n v="1"/>
    <s v="Under category there are sub sections under the genearl section; ex. Hanghole, sombrero (+CE) 118"/>
    <s v="Under category there are sub sections under the genearl section; ex. Hanghole, sombrero"/>
    <x v="0"/>
    <s v="CE"/>
    <s v="Level 2"/>
    <n v="118"/>
  </r>
  <r>
    <x v="2"/>
    <x v="16"/>
    <n v="1"/>
    <s v="Some levels hard to find via level 1 (-MK) 54"/>
    <s v="Some levels hard to find via level 1"/>
    <x v="1"/>
    <s v="MK"/>
    <s v="Level 1"/>
    <n v="54"/>
  </r>
  <r>
    <x v="2"/>
    <x v="16"/>
    <n v="1"/>
    <s v="The categories should be confined. Recloseables into poly bags, etc (-CE) 174"/>
    <s v="The categories should be confined. Recloseables into poly bags, etc"/>
    <x v="1"/>
    <s v="CE"/>
    <s v="Level 1"/>
    <n v="174"/>
  </r>
  <r>
    <x v="2"/>
    <x v="16"/>
    <n v="1"/>
    <s v="Top level categories (-IT) 286"/>
    <s v="Top level categories"/>
    <x v="1"/>
    <s v="IT"/>
    <s v="Level 1"/>
    <n v="286"/>
  </r>
  <r>
    <x v="2"/>
    <x v="16"/>
    <n v="1"/>
    <s v="Broken up some categories get a radio button, others pushed into list (-IT) 308"/>
    <s v="Broken up some categories get a radio button, others pushed into list"/>
    <x v="1"/>
    <s v="IT"/>
    <s v="Level 1"/>
    <n v="308"/>
  </r>
  <r>
    <x v="2"/>
    <x v="16"/>
    <n v="1"/>
    <s v="Select; redundant unless you take out dropdown (-CE) 164"/>
    <s v="Select; redundant unless you take out dropdown"/>
    <x v="1"/>
    <s v="CE"/>
    <s v="Level 1"/>
    <n v="164"/>
  </r>
  <r>
    <x v="2"/>
    <x v="16"/>
    <n v="1"/>
    <s v="Lip &amp; tape as categories (lip lengths) (-MK) 65"/>
    <s v="Lip &amp; tape as categories (lip lengths)"/>
    <x v="1"/>
    <s v="MK"/>
    <s v="Level 2"/>
    <n v="65"/>
  </r>
  <r>
    <x v="2"/>
    <x v="16"/>
    <n v="1"/>
    <s v="Nested menu too deep (especially poly bags) (-MK) 66"/>
    <s v="Nested menu too deep (especially poly bags)"/>
    <x v="1"/>
    <s v="MK"/>
    <s v="Level 2"/>
    <n v="66"/>
  </r>
  <r>
    <x v="2"/>
    <x v="16"/>
    <n v="1"/>
    <s v="Nested drop down, like WHOA! (-MK) 67"/>
    <s v="Nested drop down, like WHOA!"/>
    <x v="1"/>
    <s v="MK"/>
    <s v="Level 2"/>
    <n v="67"/>
  </r>
  <r>
    <x v="2"/>
    <x v="16"/>
    <n v="1"/>
    <s v="Nesting, nesting, + nesting some more (-MK) 68"/>
    <s v="Nesting, nesting, + nesting some more"/>
    <x v="1"/>
    <s v="MK"/>
    <s v="Level 2"/>
    <n v="68"/>
  </r>
  <r>
    <x v="2"/>
    <x v="16"/>
    <n v="1"/>
    <s v="Category dropdowns hide capabilities (-MK) 69"/>
    <s v="Category dropdowns hide capabilities"/>
    <x v="1"/>
    <s v="MK"/>
    <s v="Level 2"/>
    <n v="69"/>
  </r>
  <r>
    <x v="2"/>
    <x v="16"/>
    <n v="1"/>
    <s v="I think the categories could be different / more useful (-MK) 55"/>
    <s v="I think the categories could be different / more useful"/>
    <x v="1"/>
    <s v="MK"/>
    <s v="Level 2"/>
    <n v="55"/>
  </r>
  <r>
    <x v="2"/>
    <x v="16"/>
    <n v="1"/>
    <s v="Wish you could &quot;clean up&quot; select options (the drop down items) (-CR) 84"/>
    <s v="Wish you could &quot;clean up&quot; select options (the drop down items)"/>
    <x v="1"/>
    <s v="CR"/>
    <s v="Level 2"/>
    <n v="84"/>
  </r>
  <r>
    <x v="2"/>
    <x v="16"/>
    <n v="1"/>
    <s v="The HACCP option is hidden and customers would have trouble finding it (-CE) 186"/>
    <s v="The HACCP option is hidden and customers would have trouble finding it"/>
    <x v="1"/>
    <s v="CE"/>
    <s v="Level 2"/>
    <n v="186"/>
  </r>
  <r>
    <x v="2"/>
    <x v="16"/>
    <n v="1"/>
    <s v="Nested menus (-IT) 285"/>
    <s v="Nested menus"/>
    <x v="1"/>
    <s v="IT"/>
    <s v="Level 2"/>
    <n v="285"/>
  </r>
  <r>
    <x v="2"/>
    <x v="16"/>
    <n v="1"/>
    <s v="Do not like specifying lip choices in nested menus (-IT) 287"/>
    <s v="Do not like specifying lip choices in nested menus"/>
    <x v="1"/>
    <s v="IT"/>
    <s v="Level 2"/>
    <n v="287"/>
  </r>
  <r>
    <x v="2"/>
    <x v="16"/>
    <n v="1"/>
    <s v="Nested menus are too confusing - too many lip &amp; tape options (-IT) 291"/>
    <s v="Nested menus are too confusing - too many lip &amp; tape options"/>
    <x v="1"/>
    <s v="IT"/>
    <s v="Level 2"/>
    <n v="291"/>
  </r>
  <r>
    <x v="2"/>
    <x v="16"/>
    <n v="1"/>
    <s v="Too many choices on nested menus, repeated category codes on different menus (-IT) 331"/>
    <s v="Too many choices on nested menus, repeated category codes on different menus"/>
    <x v="1"/>
    <s v="IT"/>
    <s v="Level 2"/>
    <n v="331"/>
  </r>
  <r>
    <x v="2"/>
    <x v="16"/>
    <n v="1"/>
    <s v="Categories; are far too specific; some are redundant; force you into certain options; not clear (-CE) 165"/>
    <s v="Categories; are far too specific; some are redundant; force you into certain options; not clear"/>
    <x v="1"/>
    <s v="CE"/>
    <s v="Level 2"/>
    <n v="165"/>
  </r>
  <r>
    <x v="2"/>
    <x v="16"/>
    <n v="1"/>
    <s v="I dislike the dropdown categories. They aren't laid out in an accessible way. (-CE) 209"/>
    <s v="I dislike the dropdown categories. They aren't laid out in an accessible way."/>
    <x v="1"/>
    <s v="CE"/>
    <s v="Level 2"/>
    <n v="209"/>
  </r>
  <r>
    <x v="2"/>
    <x v="16"/>
    <n v="1"/>
    <s v="Level 3 items are hard to notice / find (-IT) 317"/>
    <s v="Level 3 items are hard to notice / find"/>
    <x v="1"/>
    <s v="IT"/>
    <s v="Level 3"/>
    <n v="317"/>
  </r>
  <r>
    <x v="2"/>
    <x v="16"/>
    <n v="1"/>
    <s v="The add section is kind of hidden (-CE) 210"/>
    <s v="The add section is kind of hidden"/>
    <x v="1"/>
    <s v="CE"/>
    <s v="Level 3"/>
    <n v="210"/>
  </r>
  <r>
    <x v="2"/>
    <x v="16"/>
    <n v="1"/>
    <s v="Hard to see all options (-MK) 37"/>
    <s v="Hard to see all options"/>
    <x v="1"/>
    <s v="MK"/>
    <s v="Overall"/>
    <n v="37"/>
  </r>
  <r>
    <x v="2"/>
    <x v="16"/>
    <n v="1"/>
    <s v="Customers said they are confused by the &quot;Categories&quot; and &quot;Select&quot; (-CR) 103"/>
    <s v="Customers said they are confused by the &quot;Categories&quot; and &quot;Select&quot;"/>
    <x v="1"/>
    <s v="CR"/>
    <s v="Overall"/>
    <n v="103"/>
  </r>
  <r>
    <x v="2"/>
    <x v="16"/>
    <n v="1"/>
    <s v="Capabilities could be better represented (-MK) 38"/>
    <s v="Capabilities could be better represented"/>
    <x v="1"/>
    <s v="MK"/>
    <s v="Overall"/>
    <n v="38"/>
  </r>
  <r>
    <x v="2"/>
    <x v="16"/>
    <n v="1"/>
    <s v="Customers would like to see all products listed instead of having to search (-CR) 96"/>
    <s v="Customers would like to see all products listed instead of having to search"/>
    <x v="1"/>
    <s v="CR"/>
    <s v="Overall"/>
    <n v="96"/>
  </r>
  <r>
    <x v="2"/>
    <x v="16"/>
    <n v="1"/>
    <s v="Product categories too limited to fields. (Try adding boxes, or tape dispensers) won't work well (-IT) 313"/>
    <s v="Product categories too limited to fields. (Try adding boxes, or tape dispensers) won't work well"/>
    <x v="1"/>
    <s v="IT"/>
    <s v="Overall"/>
    <n v="313"/>
  </r>
  <r>
    <x v="2"/>
    <x v="16"/>
    <n v="1"/>
    <s v="Some items could be results for 2 different categories, but it will only show under 1. Example: Bin liners and gusseted bag, the dimensions will not create results under 1. (-CE) 258"/>
    <s v="Some items could be results for 2 different categories, but it will only show under 1. Example: Bin liners and gusseted bag, the dimensions will not create results under 1."/>
    <x v="1"/>
    <s v="CE"/>
    <s v="Results"/>
    <n v="258"/>
  </r>
  <r>
    <x v="2"/>
    <x v="16"/>
    <n v="1"/>
    <s v="Over crowded too many optiosn to choose at one point (-IT) 324"/>
    <s v="Over crowded too many optiosn to choose at one point"/>
    <x v="1"/>
    <s v="IT"/>
    <s v="Overall"/>
    <n v="324"/>
  </r>
  <r>
    <x v="2"/>
    <x v="16"/>
    <n v="1"/>
    <s v="No inheriet heirarchy (-IT) 326"/>
    <s v="No inheriet heirarchy"/>
    <x v="1"/>
    <s v="IT"/>
    <s v="Overall"/>
    <n v="326"/>
  </r>
  <r>
    <x v="2"/>
    <x v="16"/>
    <n v="1"/>
    <s v="No space to add fields. New characteristics don’t flow in well. (lip size, wicket info) (-IT) 312"/>
    <s v="No space to add fields. New characteristics don’t flow in well. (lip size, wicket info)"/>
    <x v="1"/>
    <s v="IT"/>
    <s v="Overall"/>
    <n v="312"/>
  </r>
  <r>
    <x v="2"/>
    <x v="16"/>
    <n v="1"/>
    <s v="Categories don't match items (-CE) 168"/>
    <s v="Categories don't match items"/>
    <x v="1"/>
    <s v="CE"/>
    <s v="Level 2"/>
    <n v="168"/>
  </r>
  <r>
    <x v="2"/>
    <x v="16"/>
    <n v="1"/>
    <s v="I don’t like how the add categories are so small.  Most of the time customers don't notice them (-CE) 203"/>
    <s v="I don’t like how the add categories are so small.  Most of the time customers don't notice them"/>
    <x v="1"/>
    <s v="CE"/>
    <s v="Level 2"/>
    <n v="203"/>
  </r>
  <r>
    <x v="2"/>
    <x v="16"/>
    <n v="1"/>
    <s v="I don't like the categories that only have stock, IE C&amp;A film and how it grays out the option to enter sizes. It always confuses the customers it should just automatically find. (-CE) 207"/>
    <s v="I don't like the categories that only have stock, IE C&amp;A film and how it grays out the option to enter sizes. It always confuses the customers it should just automatically find."/>
    <x v="1"/>
    <s v="CE"/>
    <s v="Level 2"/>
    <n v="207"/>
  </r>
  <r>
    <x v="3"/>
    <x v="17"/>
    <n v="1"/>
    <s v="The location of the open search (+MK) 13"/>
    <s v="The location of the open search"/>
    <x v="0"/>
    <s v="MK"/>
    <s v="Header"/>
    <n v="13"/>
  </r>
  <r>
    <x v="3"/>
    <x v="17"/>
    <n v="1"/>
    <s v="Search at top (+MK) 14"/>
    <s v="Search at top"/>
    <x v="0"/>
    <s v="MK"/>
    <s v="Header"/>
    <n v="14"/>
  </r>
  <r>
    <x v="3"/>
    <x v="17"/>
    <n v="1"/>
    <s v="Search and autofill could be better (-MK) 52"/>
    <s v="Search and autofill could be better"/>
    <x v="1"/>
    <s v="MK"/>
    <s v="Header"/>
    <n v="52"/>
  </r>
  <r>
    <x v="3"/>
    <x v="17"/>
    <n v="1"/>
    <s v="How to find categories, should be able to put that info in to the main search bar (-CR) 90"/>
    <s v="How to find categories, should be able to put that info in to the main search bar"/>
    <x v="1"/>
    <s v="CR"/>
    <s v="Header"/>
    <n v="90"/>
  </r>
  <r>
    <x v="3"/>
    <x v="17"/>
    <n v="1"/>
    <s v="Don't like how the search bar at the top and the shop tab both need to match to pull up results, its finichy. (-CE) 262"/>
    <s v="Don't like how the search bar at the top and the shop tab both need to match to pull up results, its finichy."/>
    <x v="1"/>
    <s v="CE"/>
    <s v="Header"/>
    <n v="262"/>
  </r>
  <r>
    <x v="3"/>
    <x v="17"/>
    <n v="1"/>
    <s v="Wish the search for at the top was longer and had bigger font (-CR) 102"/>
    <s v="Wish the search for at the top was longer and had bigger font"/>
    <x v="1"/>
    <s v="CR"/>
    <s v="Header"/>
    <n v="102"/>
  </r>
  <r>
    <x v="3"/>
    <x v="18"/>
    <n v="1"/>
    <s v="For the most part, I'm actually ok with it the way it is (+CR) 79"/>
    <s v="For the most part, I'm actually ok with it the way it is"/>
    <x v="0"/>
    <s v="CR"/>
    <s v="Exclude"/>
    <n v="79"/>
  </r>
  <r>
    <x v="3"/>
    <x v="18"/>
    <n v="1"/>
    <s v="I got nothing (-CR) 105"/>
    <s v="I got nothing"/>
    <x v="1"/>
    <s v="CR"/>
    <s v="Exclude"/>
    <n v="105"/>
  </r>
  <r>
    <x v="3"/>
    <x v="18"/>
    <n v="1"/>
    <s v="Glitch fixes; not having to add print before color of the bag, etc. (-CE) 172"/>
    <s v="Glitch fixes; not having to add print before color of the bag, etc."/>
    <x v="1"/>
    <s v="CE"/>
    <s v="Level 3"/>
    <n v="172"/>
  </r>
  <r>
    <x v="3"/>
    <x v="19"/>
    <n v="1"/>
    <s v="Marketing banner not updated enough (-MK) 39"/>
    <s v="Marketing banner not updated enough"/>
    <x v="1"/>
    <s v="MK"/>
    <s v="Footer"/>
    <n v="39"/>
  </r>
  <r>
    <x v="3"/>
    <x v="19"/>
    <n v="1"/>
    <s v="Video vault and twitter on every screen (-MK) 49"/>
    <s v="Video vault and twitter on every screen"/>
    <x v="1"/>
    <s v="MK"/>
    <s v="Footer"/>
    <n v="49"/>
  </r>
  <r>
    <x v="3"/>
    <x v="20"/>
    <n v="1"/>
    <s v="My saved tab seems to be least used and confusing for them (-CR) 80"/>
    <s v="My saved tab seems to be least used and confusing for them"/>
    <x v="1"/>
    <s v="CR"/>
    <s v="Tabs"/>
    <n v="80"/>
  </r>
  <r>
    <x v="3"/>
    <x v="20"/>
    <n v="1"/>
    <s v="You gotta want quick add (-MK) 28"/>
    <s v="You gotta want quick add"/>
    <x v="1"/>
    <s v="MK"/>
    <s v="Tabs"/>
    <n v="28"/>
  </r>
  <r>
    <x v="3"/>
    <x v="21"/>
    <n v="1"/>
    <s v="Results below (+MK) 16"/>
    <s v="Results below"/>
    <x v="0"/>
    <s v="MK"/>
    <s v="Results"/>
    <n v="16"/>
  </r>
  <r>
    <x v="3"/>
    <x v="21"/>
    <n v="1"/>
    <s v="Easy to see price breaks (+MK) 25"/>
    <s v="Easy to see price breaks"/>
    <x v="0"/>
    <s v="MK"/>
    <s v="Results"/>
    <n v="25"/>
  </r>
  <r>
    <x v="3"/>
    <x v="21"/>
    <n v="1"/>
    <s v="I like that once you choose category and click find, you can click on the description and look at specs and side weld product description (+CE) 148"/>
    <s v="I like that once you choose category and click find, you can click on the description and look at specs and side weld product description"/>
    <x v="0"/>
    <s v="CE"/>
    <s v="Results"/>
    <n v="148"/>
  </r>
  <r>
    <x v="3"/>
    <x v="21"/>
    <n v="1"/>
    <s v="Add to cart seems low on page (-MK) 32"/>
    <s v="Add to cart seems low on page"/>
    <x v="1"/>
    <s v="MK"/>
    <s v="Results"/>
    <n v="32"/>
  </r>
  <r>
    <x v="3"/>
    <x v="21"/>
    <n v="1"/>
    <s v="&quot;Add to cart&quot; don't like that we call it a cart. Customers associate that with making a purchase and therefor don't want to add it - common remarks @ sales presentations (-CE) 274"/>
    <s v="&quot;Add to cart&quot; don't like that we call it a cart. Customers associate that with making a purchase and therefor don't want to add it - common remarks @ sales presentations"/>
    <x v="1"/>
    <s v="CE"/>
    <s v="Results"/>
    <n v="274"/>
  </r>
  <r>
    <x v="3"/>
    <x v="22"/>
    <n v="1"/>
    <s v="Sharing items and carts (+MK) 5"/>
    <s v="Sharing items and carts"/>
    <x v="0"/>
    <s v="MK"/>
    <s v="Results"/>
    <n v="5"/>
  </r>
  <r>
    <x v="3"/>
    <x v="23"/>
    <n v="1"/>
    <s v="Populates what you ordered (+MK) 2"/>
    <s v="Populates what you ordered"/>
    <x v="0"/>
    <s v="MK"/>
    <s v="Results"/>
    <n v="2"/>
  </r>
  <r>
    <x v="3"/>
    <x v="23"/>
    <n v="1"/>
    <s v="Love the show me feature with past quotes/orders (+CE) 229"/>
    <s v="Love the show me feature with past quotes/orders"/>
    <x v="0"/>
    <s v="CE"/>
    <s v="Results"/>
    <n v="229"/>
  </r>
  <r>
    <x v="4"/>
    <x v="24"/>
    <n v="1"/>
    <s v="The &quot;Reset&quot; button. If something glitches, its always helpful (+CE) 152"/>
    <s v="The &quot;Reset&quot; button. If something glitches, its always helpful"/>
    <x v="0"/>
    <s v="CE"/>
    <s v="Level 4"/>
    <n v="152"/>
  </r>
  <r>
    <x v="4"/>
    <x v="24"/>
    <n v="1"/>
    <s v="When changing &quot;Aom&quot;? Poly bags to another category it is slow (-CE) 213"/>
    <s v="When changing &quot;Aom&quot;? Poly bags to another category it is slow"/>
    <x v="1"/>
    <s v="CE"/>
    <s v="Level 1"/>
    <n v="213"/>
  </r>
  <r>
    <x v="4"/>
    <x v="24"/>
    <n v="1"/>
    <s v="When you enter dimensions it takes a long time to get to next dimension option. And if you move too fast it puts in wrong spot. (-CR) 99"/>
    <s v="When you enter dimensions it takes a long time to get to next dimension option. And if you move too fast it puts in wrong spot."/>
    <x v="1"/>
    <s v="CR"/>
    <s v="Level 2"/>
    <n v="99"/>
  </r>
  <r>
    <x v="4"/>
    <x v="24"/>
    <n v="1"/>
    <s v="I dislike when I click tab to enter dimensions, sometimes it doesn’t add dimensions correctly. Example: I'll tab over to depth, enter 14 and only the 4 will appear (-CE) 179"/>
    <s v="I dislike when I click tab to enter dimensions, sometimes it doesn’t add dimensions correctly. Example: I'll tab over to depth, enter 14 and only the 4 will appear"/>
    <x v="1"/>
    <s v="CE"/>
    <s v="Level 2"/>
    <n v="179"/>
  </r>
  <r>
    <x v="4"/>
    <x v="24"/>
    <n v="1"/>
    <s v="Sometimes when I tab into the next section the next number doesn't appear (-CE) 196"/>
    <s v="Sometimes when I tab into the next section the next number doesn't appear"/>
    <x v="1"/>
    <s v="CE"/>
    <s v="Level 2"/>
    <n v="196"/>
  </r>
  <r>
    <x v="4"/>
    <x v="24"/>
    <n v="1"/>
    <s v="When you tab over in the dimenions, the first digit is slow and doesn't always come up (-CE) 214"/>
    <s v="When you tab over in the dimenions, the first digit is slow and doesn't always come up"/>
    <x v="1"/>
    <s v="CE"/>
    <s v="Level 2"/>
    <n v="214"/>
  </r>
  <r>
    <x v="4"/>
    <x v="24"/>
    <n v="1"/>
    <s v="If you go to fast through the sizes it does not populate (-CE) 256"/>
    <s v="If you go to fast through the sizes it does not populate"/>
    <x v="1"/>
    <s v="CE"/>
    <s v="Level 2"/>
    <n v="256"/>
  </r>
  <r>
    <x v="4"/>
    <x v="24"/>
    <n v="1"/>
    <s v="Slow response at times between entry of dimenions (-IT) 288"/>
    <s v="Slow response at times between entry of dimenions"/>
    <x v="1"/>
    <s v="IT"/>
    <s v="Level 2"/>
    <n v="288"/>
  </r>
  <r>
    <x v="4"/>
    <x v="24"/>
    <n v="1"/>
    <s v="Tabbing and not entering can be aggravating at times (-IT) 289"/>
    <s v="Tabbing and not entering can be aggravating at times"/>
    <x v="1"/>
    <s v="IT"/>
    <s v="Level 2"/>
    <n v="289"/>
  </r>
  <r>
    <x v="4"/>
    <x v="24"/>
    <n v="1"/>
    <s v="If you enter incorrect zip code. Example too many digits, it will hour glass until you refresh even after I click on Ok stating I recognize the zip is wrong (-CE) 178"/>
    <s v="If you enter incorrect zip code. Example too many digits, it will hour glass until you refresh even after I click on Ok stating I recognize the zip is wrong"/>
    <x v="1"/>
    <s v="CE"/>
    <s v="Level 2"/>
    <n v="178"/>
  </r>
  <r>
    <x v="4"/>
    <x v="24"/>
    <n v="1"/>
    <s v="It takes a few clicks for &quot;find&quot; to work (-CE) 177"/>
    <s v="It takes a few clicks for &quot;find&quot; to work"/>
    <x v="1"/>
    <s v="CE"/>
    <s v="Level 4"/>
    <n v="177"/>
  </r>
  <r>
    <x v="4"/>
    <x v="24"/>
    <n v="1"/>
    <s v="The widget occasionally deletes your input when you click find (-CE) 268"/>
    <s v="The widget occasionally deletes your input when you click find"/>
    <x v="1"/>
    <s v="CE"/>
    <s v="Level 4"/>
    <n v="268"/>
  </r>
  <r>
    <x v="4"/>
    <x v="24"/>
    <n v="1"/>
    <s v="Lack of speed and fluidity (-MK) 30"/>
    <s v="Lack of speed and fluidity"/>
    <x v="1"/>
    <s v="MK"/>
    <s v="Overall"/>
    <n v="30"/>
  </r>
  <r>
    <x v="4"/>
    <x v="24"/>
    <n v="1"/>
    <s v="So many hidden bugs (-MK) 58"/>
    <s v="So many hidden bugs"/>
    <x v="1"/>
    <s v="MK"/>
    <s v="Overall"/>
    <n v="58"/>
  </r>
  <r>
    <x v="4"/>
    <x v="24"/>
    <n v="1"/>
    <s v="The speed in which it works isn't always great (-CE) 201"/>
    <s v="The speed in which it works isn't always great"/>
    <x v="1"/>
    <s v="CE"/>
    <s v="Overall"/>
    <n v="201"/>
  </r>
  <r>
    <x v="4"/>
    <x v="24"/>
    <n v="1"/>
    <s v="It's slow (-CE) 215"/>
    <s v="It's slow"/>
    <x v="1"/>
    <s v="CE"/>
    <s v="Overall"/>
    <n v="215"/>
  </r>
  <r>
    <x v="4"/>
    <x v="24"/>
    <n v="1"/>
    <s v="Sometimes when you do a search it will lock up (-CE) 197"/>
    <s v="Sometimes when you do a search it will lock up"/>
    <x v="1"/>
    <s v="CE"/>
    <s v="Overall"/>
    <n v="197"/>
  </r>
  <r>
    <x v="4"/>
    <x v="24"/>
    <n v="1"/>
    <s v="Too slow (-IT) 311"/>
    <s v="Too slow"/>
    <x v="1"/>
    <s v="IT"/>
    <s v="Overall"/>
    <n v="311"/>
  </r>
  <r>
    <x v="4"/>
    <x v="24"/>
    <n v="1"/>
    <s v="Time to populate a cell can be frustrating (-MK) 31"/>
    <s v="Time to populate a cell can be frustrating"/>
    <x v="1"/>
    <s v="MK"/>
    <s v="Overall *"/>
    <n v="31"/>
  </r>
  <r>
    <x v="4"/>
    <x v="24"/>
    <n v="1"/>
    <s v="Too much delay in moving field to field (-IT) 315"/>
    <s v="Too much delay in moving field to field"/>
    <x v="1"/>
    <s v="IT"/>
    <s v="Overall *"/>
    <n v="315"/>
  </r>
  <r>
    <x v="4"/>
    <x v="24"/>
    <n v="1"/>
    <s v="The &quot;add&quot; line could be a bit quicker - sometimes it lags (-CE) 170"/>
    <s v="The &quot;add&quot; line could be a bit quicker - sometimes it lags"/>
    <x v="1"/>
    <s v="CE"/>
    <s v="Results"/>
    <n v="170"/>
  </r>
  <r>
    <x v="4"/>
    <x v="24"/>
    <n v="1"/>
    <s v="I do not like that it takes long to add to cart from the shop widget (-CE) 182"/>
    <s v="I do not like that it takes long to add to cart from the shop widget"/>
    <x v="1"/>
    <s v="CE"/>
    <s v="Results"/>
    <n v="182"/>
  </r>
  <r>
    <x v="4"/>
    <x v="24"/>
    <n v="1"/>
    <s v="We go back to the shop tab way too often, search, saved items cart all lead to shop tab (-IT) 310"/>
    <s v="We go back to the shop tab way too often, search, saved items cart all lead to shop tab"/>
    <x v="1"/>
    <s v="IT"/>
    <s v="Tabs"/>
    <n v="310"/>
  </r>
  <r>
    <x v="4"/>
    <x v="24"/>
    <n v="1"/>
    <s v="Sometimes have to double click (twice) under adds to get the options to come up (-CR) 82"/>
    <s v="Sometimes have to double click (twice) under adds to get the options to come up"/>
    <x v="1"/>
    <s v="CR"/>
    <s v="Level 3"/>
    <n v="82"/>
  </r>
  <r>
    <x v="5"/>
    <x v="25"/>
    <n v="1"/>
    <s v="Love that HACCP was added online (+CE) 233"/>
    <s v="Love that HACCP was added online"/>
    <x v="0"/>
    <s v="CE"/>
    <s v="Level 2"/>
    <n v="233"/>
  </r>
  <r>
    <x v="5"/>
    <x v="25"/>
    <n v="1"/>
    <s v="More options + types are being added (+CE) 238"/>
    <s v="More options + types are being added"/>
    <x v="0"/>
    <s v="CE"/>
    <s v="Level 2"/>
    <n v="238"/>
  </r>
  <r>
    <x v="5"/>
    <x v="25"/>
    <n v="1"/>
    <s v="I like that we added HACCP as an option (+CE) 143"/>
    <s v="I like that we added HACCP as an option"/>
    <x v="0"/>
    <s v="CE"/>
    <s v="Level 2"/>
    <n v="143"/>
  </r>
  <r>
    <x v="5"/>
    <x v="25"/>
    <n v="1"/>
    <s v="Exposes offerings more than before (+MK) 10"/>
    <s v="Exposes offerings more than before"/>
    <x v="0"/>
    <s v="MK"/>
    <s v="Overall"/>
    <n v="10"/>
  </r>
  <r>
    <x v="5"/>
    <x v="25"/>
    <n v="1"/>
    <s v="Choices! (+CR) 97"/>
    <s v="Choices!"/>
    <x v="0"/>
    <s v="CR"/>
    <s v="Overall"/>
    <n v="97"/>
  </r>
  <r>
    <x v="5"/>
    <x v="25"/>
    <n v="1"/>
    <s v="Product driven view (+IT) 302"/>
    <s v="Product driven view"/>
    <x v="0"/>
    <s v="IT"/>
    <s v="Overall"/>
    <n v="302"/>
  </r>
  <r>
    <x v="5"/>
    <x v="25"/>
    <n v="1"/>
    <s v="Overall view (options) (+IT) 303"/>
    <s v="Overall view (options)"/>
    <x v="0"/>
    <s v="IT"/>
    <s v="Overall"/>
    <n v="303"/>
  </r>
  <r>
    <x v="5"/>
    <x v="25"/>
    <n v="1"/>
    <s v="Shows a lot about what we offer &quot;at-a-glance&quot; (+IT) 305"/>
    <s v="Shows a lot about what we offer &quot;at-a-glance&quot;"/>
    <x v="0"/>
    <s v="IT"/>
    <s v="Overall"/>
    <n v="305"/>
  </r>
  <r>
    <x v="5"/>
    <x v="25"/>
    <n v="1"/>
    <s v="Like all the options it gives on what we are capable of (+CE) 146"/>
    <s v="Like all the options it gives on what we are capable of"/>
    <x v="0"/>
    <s v="CE"/>
    <s v="Overall"/>
    <n v="146"/>
  </r>
  <r>
    <x v="5"/>
    <x v="25"/>
    <n v="1"/>
    <s v="Plenty of product offerings (+CE) 244"/>
    <s v="Plenty of product offerings"/>
    <x v="0"/>
    <s v="CE"/>
    <s v="Overall *"/>
    <n v="244"/>
  </r>
  <r>
    <x v="5"/>
    <x v="25"/>
    <n v="1"/>
    <s v="Exposing our capabilities broadly in the level (+MK) 9"/>
    <s v="Exposing our capabilities broadly in the level"/>
    <x v="0"/>
    <s v="MK"/>
    <s v="Overall *"/>
    <n v="9"/>
  </r>
  <r>
    <x v="5"/>
    <x v="25"/>
    <n v="1"/>
    <s v="Lips &amp; tape options are nice with different size lips (+CE) 236"/>
    <s v="Lips &amp; tape options are nice with different size lips"/>
    <x v="0"/>
    <s v="CE"/>
    <s v="Level 2"/>
    <n v="236"/>
  </r>
  <r>
    <x v="5"/>
    <x v="25"/>
    <n v="1"/>
    <s v="Not knowing &quot;at a glance&quot; what products laddawn offers (-MK) 56"/>
    <s v="Not knowing &quot;at a glance&quot; what products laddawn offers"/>
    <x v="1"/>
    <s v="MK"/>
    <s v="Overall"/>
    <n v="56"/>
  </r>
  <r>
    <x v="5"/>
    <x v="25"/>
    <n v="1"/>
    <s v="Utilize the homepage more to expose more offerings (-MK) 57"/>
    <s v="Utilize the homepage more to expose more offerings"/>
    <x v="1"/>
    <s v="MK"/>
    <s v="Overall"/>
    <n v="57"/>
  </r>
  <r>
    <x v="5"/>
    <x v="25"/>
    <n v="1"/>
    <s v="Don't like that you can't choose bag seal, bottom seal, side weld. This is hidden under results too (-CE) 250"/>
    <s v="Don't like that you can't choose bag seal, bottom seal, side weld. This is hidden under results too"/>
    <x v="1"/>
    <s v="CE"/>
    <s v="Overall"/>
    <n v="250"/>
  </r>
  <r>
    <x v="5"/>
    <x v="25"/>
    <n v="1"/>
    <s v="Order N.S. (-IT) 322"/>
    <s v="Order N.S."/>
    <x v="1"/>
    <s v="IT"/>
    <s v="Overall"/>
    <n v="3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37" firstHeaderRow="1" firstDataRow="2" firstDataCol="1"/>
  <pivotFields count="9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7">
        <item x="2"/>
        <item x="11"/>
        <item x="12"/>
        <item x="17"/>
        <item x="18"/>
        <item x="13"/>
        <item x="3"/>
        <item x="14"/>
        <item x="19"/>
        <item x="15"/>
        <item x="20"/>
        <item x="4"/>
        <item x="5"/>
        <item x="25"/>
        <item x="21"/>
        <item x="22"/>
        <item x="6"/>
        <item x="23"/>
        <item x="24"/>
        <item x="16"/>
        <item x="0"/>
        <item x="7"/>
        <item x="8"/>
        <item x="9"/>
        <item x="1"/>
        <item x="10"/>
        <item t="default"/>
      </items>
    </pivotField>
    <pivotField showAll="0"/>
    <pivotField dataField="1"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</pivotFields>
  <rowFields count="2">
    <field x="0"/>
    <field x="1"/>
  </rowFields>
  <rowItems count="33">
    <i>
      <x/>
    </i>
    <i r="1">
      <x v="20"/>
    </i>
    <i r="1">
      <x v="24"/>
    </i>
    <i>
      <x v="1"/>
    </i>
    <i r="1">
      <x/>
    </i>
    <i r="1">
      <x v="6"/>
    </i>
    <i r="1">
      <x v="11"/>
    </i>
    <i r="1">
      <x v="12"/>
    </i>
    <i r="1">
      <x v="16"/>
    </i>
    <i r="1">
      <x v="21"/>
    </i>
    <i r="1">
      <x v="22"/>
    </i>
    <i r="1">
      <x v="23"/>
    </i>
    <i r="1">
      <x v="25"/>
    </i>
    <i>
      <x v="2"/>
    </i>
    <i r="1">
      <x v="1"/>
    </i>
    <i r="1">
      <x v="2"/>
    </i>
    <i r="1">
      <x v="5"/>
    </i>
    <i r="1">
      <x v="7"/>
    </i>
    <i r="1">
      <x v="9"/>
    </i>
    <i r="1">
      <x v="19"/>
    </i>
    <i>
      <x v="3"/>
    </i>
    <i r="1">
      <x v="3"/>
    </i>
    <i r="1">
      <x v="4"/>
    </i>
    <i r="1">
      <x v="8"/>
    </i>
    <i r="1">
      <x v="10"/>
    </i>
    <i r="1">
      <x v="14"/>
    </i>
    <i r="1">
      <x v="15"/>
    </i>
    <i r="1">
      <x v="17"/>
    </i>
    <i>
      <x v="4"/>
    </i>
    <i r="1">
      <x v="18"/>
    </i>
    <i>
      <x v="5"/>
    </i>
    <i r="1">
      <x v="1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Feedback (Concatenate)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8" name="Table8" displayName="Table8" ref="B2:J334" totalsRowShown="0" headerRowDxfId="13" dataDxfId="11" headerRowBorderDxfId="12" tableBorderDxfId="10" totalsRowBorderDxfId="9" headerRowCellStyle="Accent5">
  <autoFilter ref="B2:J334"/>
  <sortState ref="B3:J334">
    <sortCondition ref="B3:B334"/>
    <sortCondition ref="C3:C334"/>
    <sortCondition descending="1" ref="G3:G334"/>
  </sortState>
  <tableColumns count="9">
    <tableColumn id="14" name="Parent" dataDxfId="8"/>
    <tableColumn id="13" name="Child" dataDxfId="7"/>
    <tableColumn id="1" name="Status" dataDxfId="6"/>
    <tableColumn id="12" name="Feedback (Concatenate)" dataDxfId="5">
      <calculatedColumnFormula>Table8[[#This Row],[Feedback]]&amp;" ("&amp;IF(Table8[[#This Row],[Type]]="Dislike","-","+")&amp;Table8[[#This Row],[Source]]&amp;") "&amp;Table8[[#This Row],[Sequence]]</calculatedColumnFormula>
    </tableColumn>
    <tableColumn id="7" name="Feedback" dataDxfId="4"/>
    <tableColumn id="8" name="Type" dataDxfId="3"/>
    <tableColumn id="9" name="Source" dataDxfId="2"/>
    <tableColumn id="16" name="Section" dataDxfId="1"/>
    <tableColumn id="10" name="Sequence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0" name="Categories" displayName="Categories" ref="B2:B8" totalsRowShown="0">
  <autoFilter ref="B2:B8"/>
  <sortState ref="B3:B8">
    <sortCondition ref="B2:B8"/>
  </sortState>
  <tableColumns count="1">
    <tableColumn id="1" name="Categories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11" name="Interface" displayName="Interface" ref="H2:H8" totalsRowShown="0">
  <autoFilter ref="H2:H8"/>
  <sortState ref="H3:H8">
    <sortCondition ref="H2:H8"/>
  </sortState>
  <tableColumns count="1">
    <tableColumn id="1" name="Interfac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2" name="Performance" displayName="Performance" ref="L2:L3" totalsRowShown="0">
  <autoFilter ref="L2:L3"/>
  <sortState ref="L3">
    <sortCondition ref="L2:L3"/>
  </sortState>
  <tableColumns count="1">
    <tableColumn id="1" name="Performanc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3" name="Other" displayName="Other" ref="J2:J9" totalsRowShown="0">
  <autoFilter ref="J2:J9"/>
  <sortState ref="J3:J9">
    <sortCondition ref="J2:J9"/>
  </sortState>
  <tableColumns count="1">
    <tableColumn id="1" name="Othe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4" name="Editorial" displayName="Editorial" ref="D2:D5" totalsRowShown="0">
  <autoFilter ref="D2:D5"/>
  <sortState ref="D3:D4">
    <sortCondition ref="D2:D4"/>
  </sortState>
  <tableColumns count="1">
    <tableColumn id="1" name="Editoria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5" name="Functionality" displayName="Functionality" ref="F2:F11" totalsRowShown="0">
  <autoFilter ref="F2:F11"/>
  <sortState ref="F3:F11">
    <sortCondition ref="F2:F11"/>
  </sortState>
  <tableColumns count="1">
    <tableColumn id="1" name="Functionalit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" name="Scope" displayName="Scope" ref="N2:N3" totalsRowShown="0">
  <autoFilter ref="N2:N3"/>
  <tableColumns count="1">
    <tableColumn id="1" name="Sco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4"/>
  <sheetViews>
    <sheetView showGridLines="0" tabSelected="1" workbookViewId="0"/>
  </sheetViews>
  <sheetFormatPr defaultRowHeight="15" outlineLevelRow="2" x14ac:dyDescent="0.25"/>
  <cols>
    <col min="1" max="1" width="2.7109375" customWidth="1"/>
    <col min="2" max="2" width="53" style="1" customWidth="1"/>
    <col min="3" max="4" width="60.7109375" style="2" customWidth="1"/>
  </cols>
  <sheetData>
    <row r="2" spans="2:4" ht="35.1" customHeight="1" x14ac:dyDescent="0.25">
      <c r="B2" s="15"/>
      <c r="C2" s="17" t="str">
        <f>"+ ("&amp;SUM(C3,C20,C107,C211,C235,C260)&amp;")"</f>
        <v>+ (146)</v>
      </c>
      <c r="D2" s="18" t="str">
        <f>"- ("&amp;SUM(D3,D20,D107,D211,D235,D260)&amp;")"</f>
        <v>- (186)</v>
      </c>
    </row>
    <row r="3" spans="2:4" s="16" customFormat="1" ht="24.95" customHeight="1" x14ac:dyDescent="0.25">
      <c r="B3" s="25" t="s">
        <v>363</v>
      </c>
      <c r="C3" s="29">
        <f>SUM(C4,C10)</f>
        <v>2</v>
      </c>
      <c r="D3" s="30">
        <f>SUM(D4,D10)</f>
        <v>14</v>
      </c>
    </row>
    <row r="4" spans="2:4" ht="24.95" hidden="1" customHeight="1" outlineLevel="1" x14ac:dyDescent="0.25">
      <c r="B4" s="26" t="s">
        <v>387</v>
      </c>
      <c r="C4" s="27">
        <f>COUNTA(C5:C9)</f>
        <v>2</v>
      </c>
      <c r="D4" s="28">
        <f>COUNTA(D5:D9)</f>
        <v>5</v>
      </c>
    </row>
    <row r="5" spans="2:4" ht="30" hidden="1" outlineLevel="2" x14ac:dyDescent="0.25">
      <c r="B5" s="20"/>
      <c r="C5" s="4" t="s">
        <v>398</v>
      </c>
      <c r="D5" s="4" t="s">
        <v>393</v>
      </c>
    </row>
    <row r="6" spans="2:4" hidden="1" outlineLevel="2" x14ac:dyDescent="0.25">
      <c r="B6" s="20"/>
      <c r="C6" s="4" t="s">
        <v>399</v>
      </c>
      <c r="D6" s="4" t="s">
        <v>394</v>
      </c>
    </row>
    <row r="7" spans="2:4" hidden="1" outlineLevel="2" x14ac:dyDescent="0.25">
      <c r="B7" s="20"/>
      <c r="C7" s="22"/>
      <c r="D7" s="4" t="s">
        <v>395</v>
      </c>
    </row>
    <row r="8" spans="2:4" hidden="1" outlineLevel="2" x14ac:dyDescent="0.25">
      <c r="B8" s="20"/>
      <c r="C8" s="23"/>
      <c r="D8" s="4" t="s">
        <v>396</v>
      </c>
    </row>
    <row r="9" spans="2:4" hidden="1" outlineLevel="2" x14ac:dyDescent="0.25">
      <c r="B9" s="21"/>
      <c r="C9" s="24"/>
      <c r="D9" s="4" t="s">
        <v>397</v>
      </c>
    </row>
    <row r="10" spans="2:4" ht="24.95" hidden="1" customHeight="1" outlineLevel="1" collapsed="1" x14ac:dyDescent="0.25">
      <c r="B10" s="26" t="s">
        <v>381</v>
      </c>
      <c r="C10" s="27">
        <f>COUNTA(C11:C19)</f>
        <v>0</v>
      </c>
      <c r="D10" s="28">
        <f>COUNTA(D11:D19)</f>
        <v>9</v>
      </c>
    </row>
    <row r="11" spans="2:4" ht="30" hidden="1" outlineLevel="2" x14ac:dyDescent="0.25">
      <c r="B11" s="19"/>
      <c r="C11" s="22"/>
      <c r="D11" s="4" t="s">
        <v>400</v>
      </c>
    </row>
    <row r="12" spans="2:4" ht="30" hidden="1" outlineLevel="2" x14ac:dyDescent="0.25">
      <c r="B12" s="20"/>
      <c r="C12" s="23"/>
      <c r="D12" s="4" t="s">
        <v>401</v>
      </c>
    </row>
    <row r="13" spans="2:4" hidden="1" outlineLevel="2" x14ac:dyDescent="0.25">
      <c r="B13" s="20"/>
      <c r="C13" s="23"/>
      <c r="D13" s="4" t="s">
        <v>402</v>
      </c>
    </row>
    <row r="14" spans="2:4" hidden="1" outlineLevel="2" x14ac:dyDescent="0.25">
      <c r="B14" s="20"/>
      <c r="C14" s="23"/>
      <c r="D14" s="4" t="s">
        <v>403</v>
      </c>
    </row>
    <row r="15" spans="2:4" hidden="1" outlineLevel="2" x14ac:dyDescent="0.25">
      <c r="B15" s="20"/>
      <c r="C15" s="23"/>
      <c r="D15" s="4" t="s">
        <v>404</v>
      </c>
    </row>
    <row r="16" spans="2:4" hidden="1" outlineLevel="2" x14ac:dyDescent="0.25">
      <c r="B16" s="20"/>
      <c r="C16" s="23"/>
      <c r="D16" s="4" t="s">
        <v>405</v>
      </c>
    </row>
    <row r="17" spans="2:4" ht="45" hidden="1" outlineLevel="2" x14ac:dyDescent="0.25">
      <c r="B17" s="20"/>
      <c r="C17" s="23"/>
      <c r="D17" s="4" t="s">
        <v>406</v>
      </c>
    </row>
    <row r="18" spans="2:4" ht="30" hidden="1" outlineLevel="2" x14ac:dyDescent="0.25">
      <c r="B18" s="20"/>
      <c r="C18" s="23"/>
      <c r="D18" s="4" t="s">
        <v>407</v>
      </c>
    </row>
    <row r="19" spans="2:4" ht="30" hidden="1" outlineLevel="2" x14ac:dyDescent="0.25">
      <c r="B19" s="21"/>
      <c r="C19" s="24"/>
      <c r="D19" s="4" t="s">
        <v>408</v>
      </c>
    </row>
    <row r="20" spans="2:4" s="16" customFormat="1" ht="24.95" customHeight="1" collapsed="1" x14ac:dyDescent="0.25">
      <c r="B20" s="25" t="s">
        <v>358</v>
      </c>
      <c r="C20" s="29">
        <f>SUM(C21,C24,C33,C36,C46,C56,C67,C86,C97)</f>
        <v>25</v>
      </c>
      <c r="D20" s="30">
        <f>SUM(D21,D24,D33,D36,D46,D56,D67,D86,D97)</f>
        <v>75</v>
      </c>
    </row>
    <row r="21" spans="2:4" ht="24.95" hidden="1" customHeight="1" outlineLevel="1" x14ac:dyDescent="0.25">
      <c r="B21" s="26" t="s">
        <v>383</v>
      </c>
      <c r="C21" s="27">
        <f>COUNTA(C22:C23)</f>
        <v>2</v>
      </c>
      <c r="D21" s="28">
        <f>COUNTA(D22:D23)</f>
        <v>1</v>
      </c>
    </row>
    <row r="22" spans="2:4" hidden="1" outlineLevel="2" x14ac:dyDescent="0.25">
      <c r="B22" s="19"/>
      <c r="C22" s="4" t="s">
        <v>410</v>
      </c>
      <c r="D22" s="4" t="s">
        <v>409</v>
      </c>
    </row>
    <row r="23" spans="2:4" hidden="1" outlineLevel="2" x14ac:dyDescent="0.25">
      <c r="B23" s="21"/>
      <c r="C23" s="4" t="s">
        <v>411</v>
      </c>
      <c r="D23" s="4"/>
    </row>
    <row r="24" spans="2:4" ht="24.95" hidden="1" customHeight="1" outlineLevel="1" collapsed="1" x14ac:dyDescent="0.25">
      <c r="B24" s="26" t="s">
        <v>345</v>
      </c>
      <c r="C24" s="27">
        <f>COUNTA(C25:C32)</f>
        <v>1</v>
      </c>
      <c r="D24" s="28">
        <f>COUNTA(D25:D32)</f>
        <v>8</v>
      </c>
    </row>
    <row r="25" spans="2:4" hidden="1" outlineLevel="2" x14ac:dyDescent="0.25">
      <c r="B25" s="19"/>
      <c r="C25" s="4" t="s">
        <v>420</v>
      </c>
      <c r="D25" s="4" t="s">
        <v>412</v>
      </c>
    </row>
    <row r="26" spans="2:4" hidden="1" outlineLevel="2" x14ac:dyDescent="0.25">
      <c r="B26" s="20"/>
      <c r="C26" s="22"/>
      <c r="D26" s="4" t="s">
        <v>413</v>
      </c>
    </row>
    <row r="27" spans="2:4" ht="30" hidden="1" outlineLevel="2" x14ac:dyDescent="0.25">
      <c r="B27" s="20"/>
      <c r="C27" s="23"/>
      <c r="D27" s="4" t="s">
        <v>414</v>
      </c>
    </row>
    <row r="28" spans="2:4" ht="30" hidden="1" outlineLevel="2" x14ac:dyDescent="0.25">
      <c r="B28" s="20"/>
      <c r="C28" s="23"/>
      <c r="D28" s="4" t="s">
        <v>415</v>
      </c>
    </row>
    <row r="29" spans="2:4" hidden="1" outlineLevel="2" x14ac:dyDescent="0.25">
      <c r="B29" s="20"/>
      <c r="C29" s="23"/>
      <c r="D29" s="4" t="s">
        <v>416</v>
      </c>
    </row>
    <row r="30" spans="2:4" hidden="1" outlineLevel="2" x14ac:dyDescent="0.25">
      <c r="B30" s="20"/>
      <c r="C30" s="23"/>
      <c r="D30" s="4" t="s">
        <v>417</v>
      </c>
    </row>
    <row r="31" spans="2:4" hidden="1" outlineLevel="2" x14ac:dyDescent="0.25">
      <c r="B31" s="20"/>
      <c r="C31" s="23"/>
      <c r="D31" s="4" t="s">
        <v>418</v>
      </c>
    </row>
    <row r="32" spans="2:4" hidden="1" outlineLevel="2" x14ac:dyDescent="0.25">
      <c r="B32" s="21"/>
      <c r="C32" s="24"/>
      <c r="D32" s="4" t="s">
        <v>419</v>
      </c>
    </row>
    <row r="33" spans="2:4" ht="24.95" hidden="1" customHeight="1" outlineLevel="1" collapsed="1" x14ac:dyDescent="0.25">
      <c r="B33" s="26" t="s">
        <v>346</v>
      </c>
      <c r="C33" s="27">
        <f>COUNTA(C34:C35)</f>
        <v>2</v>
      </c>
      <c r="D33" s="28">
        <f>COUNTA(D34:D35)</f>
        <v>1</v>
      </c>
    </row>
    <row r="34" spans="2:4" ht="30" hidden="1" outlineLevel="2" x14ac:dyDescent="0.25">
      <c r="B34" s="19"/>
      <c r="C34" s="4" t="s">
        <v>422</v>
      </c>
      <c r="D34" s="4" t="s">
        <v>421</v>
      </c>
    </row>
    <row r="35" spans="2:4" ht="30" hidden="1" outlineLevel="2" x14ac:dyDescent="0.25">
      <c r="B35" s="21"/>
      <c r="C35" s="4" t="s">
        <v>423</v>
      </c>
      <c r="D35" s="4"/>
    </row>
    <row r="36" spans="2:4" ht="24.95" hidden="1" customHeight="1" outlineLevel="1" collapsed="1" x14ac:dyDescent="0.25">
      <c r="B36" s="26" t="s">
        <v>227</v>
      </c>
      <c r="C36" s="27">
        <f>COUNTA(C37:C45)</f>
        <v>5</v>
      </c>
      <c r="D36" s="28">
        <f>COUNTA(D37:D45)</f>
        <v>9</v>
      </c>
    </row>
    <row r="37" spans="2:4" ht="30" hidden="1" outlineLevel="2" x14ac:dyDescent="0.25">
      <c r="B37" s="19"/>
      <c r="C37" s="4" t="s">
        <v>433</v>
      </c>
      <c r="D37" s="4" t="s">
        <v>424</v>
      </c>
    </row>
    <row r="38" spans="2:4" hidden="1" outlineLevel="2" x14ac:dyDescent="0.25">
      <c r="B38" s="20"/>
      <c r="C38" s="4" t="s">
        <v>434</v>
      </c>
      <c r="D38" s="4" t="s">
        <v>425</v>
      </c>
    </row>
    <row r="39" spans="2:4" hidden="1" outlineLevel="2" x14ac:dyDescent="0.25">
      <c r="B39" s="20"/>
      <c r="C39" s="4" t="s">
        <v>435</v>
      </c>
      <c r="D39" s="4" t="s">
        <v>426</v>
      </c>
    </row>
    <row r="40" spans="2:4" ht="30" hidden="1" outlineLevel="2" x14ac:dyDescent="0.25">
      <c r="B40" s="20"/>
      <c r="C40" s="4" t="s">
        <v>436</v>
      </c>
      <c r="D40" s="4" t="s">
        <v>427</v>
      </c>
    </row>
    <row r="41" spans="2:4" ht="30" hidden="1" outlineLevel="2" x14ac:dyDescent="0.25">
      <c r="B41" s="20"/>
      <c r="C41" s="4" t="s">
        <v>437</v>
      </c>
      <c r="D41" s="4" t="s">
        <v>428</v>
      </c>
    </row>
    <row r="42" spans="2:4" hidden="1" outlineLevel="2" x14ac:dyDescent="0.25">
      <c r="B42" s="20"/>
      <c r="C42" s="22"/>
      <c r="D42" s="4" t="s">
        <v>429</v>
      </c>
    </row>
    <row r="43" spans="2:4" ht="30" hidden="1" outlineLevel="2" x14ac:dyDescent="0.25">
      <c r="B43" s="20"/>
      <c r="C43" s="23"/>
      <c r="D43" s="4" t="s">
        <v>430</v>
      </c>
    </row>
    <row r="44" spans="2:4" hidden="1" outlineLevel="2" x14ac:dyDescent="0.25">
      <c r="B44" s="20"/>
      <c r="C44" s="23"/>
      <c r="D44" s="4" t="s">
        <v>431</v>
      </c>
    </row>
    <row r="45" spans="2:4" hidden="1" outlineLevel="2" x14ac:dyDescent="0.25">
      <c r="B45" s="21"/>
      <c r="C45" s="24"/>
      <c r="D45" s="4" t="s">
        <v>432</v>
      </c>
    </row>
    <row r="46" spans="2:4" ht="24.95" hidden="1" customHeight="1" outlineLevel="1" collapsed="1" x14ac:dyDescent="0.25">
      <c r="B46" s="26" t="s">
        <v>368</v>
      </c>
      <c r="C46" s="27">
        <f>COUNTA(C47:C55)</f>
        <v>2</v>
      </c>
      <c r="D46" s="28">
        <f>COUNTA(D47:D55)</f>
        <v>9</v>
      </c>
    </row>
    <row r="47" spans="2:4" ht="30" hidden="1" outlineLevel="2" x14ac:dyDescent="0.25">
      <c r="B47" s="19"/>
      <c r="C47" s="4" t="s">
        <v>447</v>
      </c>
      <c r="D47" s="4" t="s">
        <v>438</v>
      </c>
    </row>
    <row r="48" spans="2:4" ht="30" hidden="1" outlineLevel="2" x14ac:dyDescent="0.25">
      <c r="B48" s="20"/>
      <c r="C48" s="4" t="s">
        <v>448</v>
      </c>
      <c r="D48" s="4" t="s">
        <v>439</v>
      </c>
    </row>
    <row r="49" spans="2:4" ht="30" hidden="1" outlineLevel="2" x14ac:dyDescent="0.25">
      <c r="B49" s="20"/>
      <c r="C49" s="22"/>
      <c r="D49" s="4" t="s">
        <v>440</v>
      </c>
    </row>
    <row r="50" spans="2:4" ht="30" hidden="1" outlineLevel="2" x14ac:dyDescent="0.25">
      <c r="B50" s="20"/>
      <c r="C50" s="23"/>
      <c r="D50" s="4" t="s">
        <v>441</v>
      </c>
    </row>
    <row r="51" spans="2:4" hidden="1" outlineLevel="2" x14ac:dyDescent="0.25">
      <c r="B51" s="20"/>
      <c r="C51" s="23"/>
      <c r="D51" s="4" t="s">
        <v>442</v>
      </c>
    </row>
    <row r="52" spans="2:4" ht="30" hidden="1" outlineLevel="2" x14ac:dyDescent="0.25">
      <c r="B52" s="20"/>
      <c r="C52" s="23"/>
      <c r="D52" s="4" t="s">
        <v>443</v>
      </c>
    </row>
    <row r="53" spans="2:4" hidden="1" outlineLevel="2" x14ac:dyDescent="0.25">
      <c r="B53" s="20"/>
      <c r="C53" s="23"/>
      <c r="D53" s="4" t="s">
        <v>444</v>
      </c>
    </row>
    <row r="54" spans="2:4" hidden="1" outlineLevel="2" x14ac:dyDescent="0.25">
      <c r="B54" s="20"/>
      <c r="C54" s="23"/>
      <c r="D54" s="4" t="s">
        <v>445</v>
      </c>
    </row>
    <row r="55" spans="2:4" ht="30" hidden="1" outlineLevel="2" x14ac:dyDescent="0.25">
      <c r="B55" s="21"/>
      <c r="C55" s="24"/>
      <c r="D55" s="4" t="s">
        <v>446</v>
      </c>
    </row>
    <row r="56" spans="2:4" ht="24.95" hidden="1" customHeight="1" outlineLevel="1" collapsed="1" x14ac:dyDescent="0.25">
      <c r="B56" s="26" t="s">
        <v>374</v>
      </c>
      <c r="C56" s="27">
        <f>COUNTA(C57:C66)</f>
        <v>0</v>
      </c>
      <c r="D56" s="28">
        <f>COUNTA(D57:D66)</f>
        <v>10</v>
      </c>
    </row>
    <row r="57" spans="2:4" ht="30" hidden="1" outlineLevel="2" x14ac:dyDescent="0.25">
      <c r="B57" s="19"/>
      <c r="C57" s="22"/>
      <c r="D57" s="4" t="s">
        <v>449</v>
      </c>
    </row>
    <row r="58" spans="2:4" ht="30" hidden="1" outlineLevel="2" x14ac:dyDescent="0.25">
      <c r="B58" s="20"/>
      <c r="C58" s="23"/>
      <c r="D58" s="4" t="s">
        <v>450</v>
      </c>
    </row>
    <row r="59" spans="2:4" ht="30" hidden="1" outlineLevel="2" x14ac:dyDescent="0.25">
      <c r="B59" s="20"/>
      <c r="C59" s="23"/>
      <c r="D59" s="4" t="s">
        <v>451</v>
      </c>
    </row>
    <row r="60" spans="2:4" ht="30" hidden="1" outlineLevel="2" x14ac:dyDescent="0.25">
      <c r="B60" s="20"/>
      <c r="C60" s="23"/>
      <c r="D60" s="4" t="s">
        <v>452</v>
      </c>
    </row>
    <row r="61" spans="2:4" ht="30" hidden="1" outlineLevel="2" x14ac:dyDescent="0.25">
      <c r="B61" s="20"/>
      <c r="C61" s="23"/>
      <c r="D61" s="4" t="s">
        <v>453</v>
      </c>
    </row>
    <row r="62" spans="2:4" ht="30" hidden="1" outlineLevel="2" x14ac:dyDescent="0.25">
      <c r="B62" s="20"/>
      <c r="C62" s="23"/>
      <c r="D62" s="4" t="s">
        <v>454</v>
      </c>
    </row>
    <row r="63" spans="2:4" ht="45" hidden="1" outlineLevel="2" x14ac:dyDescent="0.25">
      <c r="B63" s="20"/>
      <c r="C63" s="23"/>
      <c r="D63" s="4" t="s">
        <v>455</v>
      </c>
    </row>
    <row r="64" spans="2:4" ht="30" hidden="1" outlineLevel="2" x14ac:dyDescent="0.25">
      <c r="B64" s="20"/>
      <c r="C64" s="23"/>
      <c r="D64" s="4" t="s">
        <v>456</v>
      </c>
    </row>
    <row r="65" spans="2:4" ht="30" hidden="1" outlineLevel="2" x14ac:dyDescent="0.25">
      <c r="B65" s="20"/>
      <c r="C65" s="23"/>
      <c r="D65" s="4" t="s">
        <v>457</v>
      </c>
    </row>
    <row r="66" spans="2:4" hidden="1" outlineLevel="2" x14ac:dyDescent="0.25">
      <c r="B66" s="21"/>
      <c r="C66" s="24"/>
      <c r="D66" s="4" t="s">
        <v>458</v>
      </c>
    </row>
    <row r="67" spans="2:4" ht="24.95" hidden="1" customHeight="1" outlineLevel="1" collapsed="1" x14ac:dyDescent="0.25">
      <c r="B67" s="26" t="s">
        <v>336</v>
      </c>
      <c r="C67" s="27">
        <f>COUNTA(C68:C85)</f>
        <v>9</v>
      </c>
      <c r="D67" s="28">
        <f>COUNTA(D68:D85)</f>
        <v>18</v>
      </c>
    </row>
    <row r="68" spans="2:4" hidden="1" outlineLevel="2" x14ac:dyDescent="0.25">
      <c r="B68" s="19"/>
      <c r="C68" s="4" t="s">
        <v>477</v>
      </c>
      <c r="D68" s="4" t="s">
        <v>459</v>
      </c>
    </row>
    <row r="69" spans="2:4" hidden="1" outlineLevel="2" x14ac:dyDescent="0.25">
      <c r="B69" s="20"/>
      <c r="C69" s="4" t="s">
        <v>478</v>
      </c>
      <c r="D69" s="4" t="s">
        <v>460</v>
      </c>
    </row>
    <row r="70" spans="2:4" ht="30" hidden="1" outlineLevel="2" x14ac:dyDescent="0.25">
      <c r="B70" s="20"/>
      <c r="C70" s="4" t="s">
        <v>479</v>
      </c>
      <c r="D70" s="4" t="s">
        <v>461</v>
      </c>
    </row>
    <row r="71" spans="2:4" ht="30" hidden="1" outlineLevel="2" x14ac:dyDescent="0.25">
      <c r="B71" s="20"/>
      <c r="C71" s="4" t="s">
        <v>480</v>
      </c>
      <c r="D71" s="4" t="s">
        <v>462</v>
      </c>
    </row>
    <row r="72" spans="2:4" ht="30" hidden="1" outlineLevel="2" x14ac:dyDescent="0.25">
      <c r="B72" s="20"/>
      <c r="C72" s="4" t="s">
        <v>481</v>
      </c>
      <c r="D72" s="4" t="s">
        <v>463</v>
      </c>
    </row>
    <row r="73" spans="2:4" ht="30" hidden="1" outlineLevel="2" x14ac:dyDescent="0.25">
      <c r="B73" s="20"/>
      <c r="C73" s="4" t="s">
        <v>482</v>
      </c>
      <c r="D73" s="4" t="s">
        <v>464</v>
      </c>
    </row>
    <row r="74" spans="2:4" ht="30" hidden="1" outlineLevel="2" x14ac:dyDescent="0.25">
      <c r="B74" s="20"/>
      <c r="C74" s="4" t="s">
        <v>483</v>
      </c>
      <c r="D74" s="4" t="s">
        <v>465</v>
      </c>
    </row>
    <row r="75" spans="2:4" ht="30" hidden="1" outlineLevel="2" x14ac:dyDescent="0.25">
      <c r="B75" s="20"/>
      <c r="C75" s="4" t="s">
        <v>484</v>
      </c>
      <c r="D75" s="4" t="s">
        <v>466</v>
      </c>
    </row>
    <row r="76" spans="2:4" hidden="1" outlineLevel="2" x14ac:dyDescent="0.25">
      <c r="B76" s="20"/>
      <c r="C76" s="4" t="s">
        <v>485</v>
      </c>
      <c r="D76" s="4" t="s">
        <v>467</v>
      </c>
    </row>
    <row r="77" spans="2:4" ht="30" hidden="1" outlineLevel="2" x14ac:dyDescent="0.25">
      <c r="B77" s="20"/>
      <c r="C77" s="22"/>
      <c r="D77" s="4" t="s">
        <v>468</v>
      </c>
    </row>
    <row r="78" spans="2:4" ht="30" hidden="1" outlineLevel="2" x14ac:dyDescent="0.25">
      <c r="B78" s="20"/>
      <c r="C78" s="23"/>
      <c r="D78" s="4" t="s">
        <v>469</v>
      </c>
    </row>
    <row r="79" spans="2:4" hidden="1" outlineLevel="2" x14ac:dyDescent="0.25">
      <c r="B79" s="20"/>
      <c r="C79" s="23"/>
      <c r="D79" s="4" t="s">
        <v>470</v>
      </c>
    </row>
    <row r="80" spans="2:4" ht="30" hidden="1" outlineLevel="2" x14ac:dyDescent="0.25">
      <c r="B80" s="20"/>
      <c r="C80" s="23"/>
      <c r="D80" s="4" t="s">
        <v>471</v>
      </c>
    </row>
    <row r="81" spans="2:4" hidden="1" outlineLevel="2" x14ac:dyDescent="0.25">
      <c r="B81" s="20"/>
      <c r="C81" s="23"/>
      <c r="D81" s="4" t="s">
        <v>472</v>
      </c>
    </row>
    <row r="82" spans="2:4" ht="30" hidden="1" outlineLevel="2" x14ac:dyDescent="0.25">
      <c r="B82" s="20"/>
      <c r="C82" s="23"/>
      <c r="D82" s="4" t="s">
        <v>473</v>
      </c>
    </row>
    <row r="83" spans="2:4" ht="45" hidden="1" outlineLevel="2" x14ac:dyDescent="0.25">
      <c r="B83" s="20"/>
      <c r="C83" s="23"/>
      <c r="D83" s="4" t="s">
        <v>474</v>
      </c>
    </row>
    <row r="84" spans="2:4" hidden="1" outlineLevel="2" x14ac:dyDescent="0.25">
      <c r="B84" s="20"/>
      <c r="C84" s="23"/>
      <c r="D84" s="4" t="s">
        <v>475</v>
      </c>
    </row>
    <row r="85" spans="2:4" hidden="1" outlineLevel="2" x14ac:dyDescent="0.25">
      <c r="B85" s="21"/>
      <c r="C85" s="24"/>
      <c r="D85" s="4" t="s">
        <v>476</v>
      </c>
    </row>
    <row r="86" spans="2:4" ht="24.95" hidden="1" customHeight="1" outlineLevel="1" collapsed="1" x14ac:dyDescent="0.25">
      <c r="B86" s="26" t="s">
        <v>340</v>
      </c>
      <c r="C86" s="27">
        <f>COUNTA(C87:C96)</f>
        <v>1</v>
      </c>
      <c r="D86" s="28">
        <f>COUNTA(D87:D96)</f>
        <v>10</v>
      </c>
    </row>
    <row r="87" spans="2:4" ht="30" hidden="1" outlineLevel="2" x14ac:dyDescent="0.25">
      <c r="B87" s="19"/>
      <c r="C87" s="4" t="s">
        <v>496</v>
      </c>
      <c r="D87" s="4" t="s">
        <v>486</v>
      </c>
    </row>
    <row r="88" spans="2:4" ht="30" hidden="1" outlineLevel="2" x14ac:dyDescent="0.25">
      <c r="B88" s="20"/>
      <c r="C88" s="22"/>
      <c r="D88" s="4" t="s">
        <v>487</v>
      </c>
    </row>
    <row r="89" spans="2:4" ht="30" hidden="1" outlineLevel="2" x14ac:dyDescent="0.25">
      <c r="B89" s="20"/>
      <c r="C89" s="23"/>
      <c r="D89" s="4" t="s">
        <v>488</v>
      </c>
    </row>
    <row r="90" spans="2:4" ht="30" hidden="1" outlineLevel="2" x14ac:dyDescent="0.25">
      <c r="B90" s="20"/>
      <c r="C90" s="23"/>
      <c r="D90" s="4" t="s">
        <v>489</v>
      </c>
    </row>
    <row r="91" spans="2:4" hidden="1" outlineLevel="2" x14ac:dyDescent="0.25">
      <c r="B91" s="20"/>
      <c r="C91" s="23"/>
      <c r="D91" s="4" t="s">
        <v>490</v>
      </c>
    </row>
    <row r="92" spans="2:4" ht="30" hidden="1" outlineLevel="2" x14ac:dyDescent="0.25">
      <c r="B92" s="20"/>
      <c r="C92" s="23"/>
      <c r="D92" s="4" t="s">
        <v>491</v>
      </c>
    </row>
    <row r="93" spans="2:4" hidden="1" outlineLevel="2" x14ac:dyDescent="0.25">
      <c r="B93" s="20"/>
      <c r="C93" s="23"/>
      <c r="D93" s="4" t="s">
        <v>492</v>
      </c>
    </row>
    <row r="94" spans="2:4" hidden="1" outlineLevel="2" x14ac:dyDescent="0.25">
      <c r="B94" s="20"/>
      <c r="C94" s="23"/>
      <c r="D94" s="4" t="s">
        <v>493</v>
      </c>
    </row>
    <row r="95" spans="2:4" hidden="1" outlineLevel="2" x14ac:dyDescent="0.25">
      <c r="B95" s="20"/>
      <c r="C95" s="23"/>
      <c r="D95" s="4" t="s">
        <v>494</v>
      </c>
    </row>
    <row r="96" spans="2:4" hidden="1" outlineLevel="2" x14ac:dyDescent="0.25">
      <c r="B96" s="21"/>
      <c r="C96" s="24"/>
      <c r="D96" s="4" t="s">
        <v>495</v>
      </c>
    </row>
    <row r="97" spans="2:4" ht="24.95" hidden="1" customHeight="1" outlineLevel="1" collapsed="1" x14ac:dyDescent="0.25">
      <c r="B97" s="26" t="s">
        <v>339</v>
      </c>
      <c r="C97" s="27">
        <f>COUNTA(C98:C106)</f>
        <v>3</v>
      </c>
      <c r="D97" s="28">
        <f>COUNTA(D98:D106)</f>
        <v>9</v>
      </c>
    </row>
    <row r="98" spans="2:4" ht="30" hidden="1" outlineLevel="2" x14ac:dyDescent="0.25">
      <c r="B98" s="19"/>
      <c r="C98" s="4" t="s">
        <v>506</v>
      </c>
      <c r="D98" s="4" t="s">
        <v>497</v>
      </c>
    </row>
    <row r="99" spans="2:4" hidden="1" outlineLevel="2" x14ac:dyDescent="0.25">
      <c r="B99" s="20"/>
      <c r="C99" s="4" t="s">
        <v>507</v>
      </c>
      <c r="D99" s="4" t="s">
        <v>498</v>
      </c>
    </row>
    <row r="100" spans="2:4" hidden="1" outlineLevel="2" x14ac:dyDescent="0.25">
      <c r="B100" s="20"/>
      <c r="C100" s="4" t="s">
        <v>508</v>
      </c>
      <c r="D100" s="4" t="s">
        <v>499</v>
      </c>
    </row>
    <row r="101" spans="2:4" ht="30" hidden="1" outlineLevel="2" x14ac:dyDescent="0.25">
      <c r="B101" s="20"/>
      <c r="C101" s="22"/>
      <c r="D101" s="4" t="s">
        <v>500</v>
      </c>
    </row>
    <row r="102" spans="2:4" ht="30" hidden="1" outlineLevel="2" x14ac:dyDescent="0.25">
      <c r="B102" s="20"/>
      <c r="C102" s="23"/>
      <c r="D102" s="4" t="s">
        <v>501</v>
      </c>
    </row>
    <row r="103" spans="2:4" ht="30" hidden="1" outlineLevel="2" x14ac:dyDescent="0.25">
      <c r="B103" s="20"/>
      <c r="C103" s="23"/>
      <c r="D103" s="4" t="s">
        <v>502</v>
      </c>
    </row>
    <row r="104" spans="2:4" hidden="1" outlineLevel="2" x14ac:dyDescent="0.25">
      <c r="B104" s="20"/>
      <c r="C104" s="23"/>
      <c r="D104" s="4" t="s">
        <v>503</v>
      </c>
    </row>
    <row r="105" spans="2:4" ht="30" hidden="1" outlineLevel="2" x14ac:dyDescent="0.25">
      <c r="B105" s="20"/>
      <c r="C105" s="23"/>
      <c r="D105" s="4" t="s">
        <v>504</v>
      </c>
    </row>
    <row r="106" spans="2:4" ht="30" hidden="1" outlineLevel="2" x14ac:dyDescent="0.25">
      <c r="B106" s="21"/>
      <c r="C106" s="24"/>
      <c r="D106" s="4" t="s">
        <v>505</v>
      </c>
    </row>
    <row r="107" spans="2:4" s="16" customFormat="1" ht="24.95" customHeight="1" collapsed="1" x14ac:dyDescent="0.25">
      <c r="B107" s="25" t="s">
        <v>362</v>
      </c>
      <c r="C107" s="29">
        <f>SUM(C108,C114,C136,C149,C166,C176)</f>
        <v>97</v>
      </c>
      <c r="D107" s="30">
        <f>SUM(D108,D114,D136,D149,D166,D176)</f>
        <v>58</v>
      </c>
    </row>
    <row r="108" spans="2:4" ht="24.95" hidden="1" customHeight="1" outlineLevel="1" x14ac:dyDescent="0.25">
      <c r="B108" s="26" t="s">
        <v>370</v>
      </c>
      <c r="C108" s="27">
        <f>COUNTA(C109:C113)</f>
        <v>5</v>
      </c>
      <c r="D108" s="28">
        <f>COUNTA(D109:D113)</f>
        <v>2</v>
      </c>
    </row>
    <row r="109" spans="2:4" ht="30" hidden="1" outlineLevel="2" x14ac:dyDescent="0.25">
      <c r="B109" s="19"/>
      <c r="C109" s="4" t="s">
        <v>511</v>
      </c>
      <c r="D109" s="4" t="s">
        <v>509</v>
      </c>
    </row>
    <row r="110" spans="2:4" hidden="1" outlineLevel="2" x14ac:dyDescent="0.25">
      <c r="B110" s="20"/>
      <c r="C110" s="4" t="s">
        <v>512</v>
      </c>
      <c r="D110" s="4" t="s">
        <v>510</v>
      </c>
    </row>
    <row r="111" spans="2:4" hidden="1" outlineLevel="2" x14ac:dyDescent="0.25">
      <c r="B111" s="20"/>
      <c r="C111" s="4" t="s">
        <v>513</v>
      </c>
      <c r="D111" s="22"/>
    </row>
    <row r="112" spans="2:4" hidden="1" outlineLevel="2" x14ac:dyDescent="0.25">
      <c r="B112" s="20"/>
      <c r="C112" s="4" t="s">
        <v>514</v>
      </c>
      <c r="D112" s="23"/>
    </row>
    <row r="113" spans="2:4" hidden="1" outlineLevel="2" x14ac:dyDescent="0.25">
      <c r="B113" s="21"/>
      <c r="C113" s="4" t="s">
        <v>515</v>
      </c>
      <c r="D113" s="24"/>
    </row>
    <row r="114" spans="2:4" ht="24.95" hidden="1" customHeight="1" outlineLevel="1" collapsed="1" x14ac:dyDescent="0.25">
      <c r="B114" s="26" t="s">
        <v>388</v>
      </c>
      <c r="C114" s="27">
        <f>COUNTA(C115:C135)</f>
        <v>21</v>
      </c>
      <c r="D114" s="28">
        <f>COUNTA(D115:D135)</f>
        <v>4</v>
      </c>
    </row>
    <row r="115" spans="2:4" ht="30" hidden="1" outlineLevel="2" x14ac:dyDescent="0.25">
      <c r="B115" s="19"/>
      <c r="C115" s="4" t="s">
        <v>520</v>
      </c>
      <c r="D115" s="4" t="s">
        <v>516</v>
      </c>
    </row>
    <row r="116" spans="2:4" hidden="1" outlineLevel="2" x14ac:dyDescent="0.25">
      <c r="B116" s="20"/>
      <c r="C116" s="4" t="s">
        <v>521</v>
      </c>
      <c r="D116" s="4" t="s">
        <v>517</v>
      </c>
    </row>
    <row r="117" spans="2:4" ht="30" hidden="1" outlineLevel="2" x14ac:dyDescent="0.25">
      <c r="B117" s="20"/>
      <c r="C117" s="4" t="s">
        <v>522</v>
      </c>
      <c r="D117" s="4" t="s">
        <v>518</v>
      </c>
    </row>
    <row r="118" spans="2:4" ht="30" hidden="1" outlineLevel="2" x14ac:dyDescent="0.25">
      <c r="B118" s="20"/>
      <c r="C118" s="4" t="s">
        <v>523</v>
      </c>
      <c r="D118" s="4" t="s">
        <v>519</v>
      </c>
    </row>
    <row r="119" spans="2:4" hidden="1" outlineLevel="2" x14ac:dyDescent="0.25">
      <c r="B119" s="20"/>
      <c r="C119" s="4" t="s">
        <v>524</v>
      </c>
      <c r="D119" s="22"/>
    </row>
    <row r="120" spans="2:4" ht="30" hidden="1" outlineLevel="2" x14ac:dyDescent="0.25">
      <c r="B120" s="20"/>
      <c r="C120" s="4" t="s">
        <v>525</v>
      </c>
      <c r="D120" s="23"/>
    </row>
    <row r="121" spans="2:4" hidden="1" outlineLevel="2" x14ac:dyDescent="0.25">
      <c r="B121" s="20"/>
      <c r="C121" s="4" t="s">
        <v>526</v>
      </c>
      <c r="D121" s="23"/>
    </row>
    <row r="122" spans="2:4" hidden="1" outlineLevel="2" x14ac:dyDescent="0.25">
      <c r="B122" s="20"/>
      <c r="C122" s="4" t="s">
        <v>527</v>
      </c>
      <c r="D122" s="23"/>
    </row>
    <row r="123" spans="2:4" ht="30" hidden="1" outlineLevel="2" x14ac:dyDescent="0.25">
      <c r="B123" s="20"/>
      <c r="C123" s="4" t="s">
        <v>528</v>
      </c>
      <c r="D123" s="23"/>
    </row>
    <row r="124" spans="2:4" ht="30" hidden="1" outlineLevel="2" x14ac:dyDescent="0.25">
      <c r="B124" s="20"/>
      <c r="C124" s="4" t="s">
        <v>529</v>
      </c>
      <c r="D124" s="23"/>
    </row>
    <row r="125" spans="2:4" hidden="1" outlineLevel="2" x14ac:dyDescent="0.25">
      <c r="B125" s="20"/>
      <c r="C125" s="4" t="s">
        <v>530</v>
      </c>
      <c r="D125" s="23"/>
    </row>
    <row r="126" spans="2:4" hidden="1" outlineLevel="2" x14ac:dyDescent="0.25">
      <c r="B126" s="20"/>
      <c r="C126" s="4" t="s">
        <v>531</v>
      </c>
      <c r="D126" s="23"/>
    </row>
    <row r="127" spans="2:4" ht="30" hidden="1" outlineLevel="2" x14ac:dyDescent="0.25">
      <c r="B127" s="20"/>
      <c r="C127" s="4" t="s">
        <v>532</v>
      </c>
      <c r="D127" s="23"/>
    </row>
    <row r="128" spans="2:4" hidden="1" outlineLevel="2" x14ac:dyDescent="0.25">
      <c r="B128" s="20"/>
      <c r="C128" s="4" t="s">
        <v>533</v>
      </c>
      <c r="D128" s="23"/>
    </row>
    <row r="129" spans="2:4" hidden="1" outlineLevel="2" x14ac:dyDescent="0.25">
      <c r="B129" s="20"/>
      <c r="C129" s="4" t="s">
        <v>534</v>
      </c>
      <c r="D129" s="23"/>
    </row>
    <row r="130" spans="2:4" hidden="1" outlineLevel="2" x14ac:dyDescent="0.25">
      <c r="B130" s="20"/>
      <c r="C130" s="4" t="s">
        <v>535</v>
      </c>
      <c r="D130" s="23"/>
    </row>
    <row r="131" spans="2:4" hidden="1" outlineLevel="2" x14ac:dyDescent="0.25">
      <c r="B131" s="20"/>
      <c r="C131" s="4" t="s">
        <v>536</v>
      </c>
      <c r="D131" s="23"/>
    </row>
    <row r="132" spans="2:4" ht="30" hidden="1" outlineLevel="2" x14ac:dyDescent="0.25">
      <c r="B132" s="20"/>
      <c r="C132" s="4" t="s">
        <v>537</v>
      </c>
      <c r="D132" s="23"/>
    </row>
    <row r="133" spans="2:4" hidden="1" outlineLevel="2" x14ac:dyDescent="0.25">
      <c r="B133" s="20"/>
      <c r="C133" s="4" t="s">
        <v>538</v>
      </c>
      <c r="D133" s="23"/>
    </row>
    <row r="134" spans="2:4" ht="30" hidden="1" outlineLevel="2" x14ac:dyDescent="0.25">
      <c r="B134" s="20"/>
      <c r="C134" s="4" t="s">
        <v>539</v>
      </c>
      <c r="D134" s="23"/>
    </row>
    <row r="135" spans="2:4" hidden="1" outlineLevel="2" x14ac:dyDescent="0.25">
      <c r="B135" s="21"/>
      <c r="C135" s="4" t="s">
        <v>540</v>
      </c>
      <c r="D135" s="24"/>
    </row>
    <row r="136" spans="2:4" ht="24.95" hidden="1" customHeight="1" outlineLevel="1" collapsed="1" x14ac:dyDescent="0.25">
      <c r="B136" s="26" t="s">
        <v>380</v>
      </c>
      <c r="C136" s="27">
        <f>COUNTA(C137:C148)</f>
        <v>12</v>
      </c>
      <c r="D136" s="28">
        <f>COUNTA(D137:D148)</f>
        <v>8</v>
      </c>
    </row>
    <row r="137" spans="2:4" ht="30" hidden="1" outlineLevel="2" x14ac:dyDescent="0.25">
      <c r="B137" s="19"/>
      <c r="C137" s="4" t="s">
        <v>549</v>
      </c>
      <c r="D137" s="4" t="s">
        <v>541</v>
      </c>
    </row>
    <row r="138" spans="2:4" ht="30" hidden="1" outlineLevel="2" x14ac:dyDescent="0.25">
      <c r="B138" s="20"/>
      <c r="C138" s="4" t="s">
        <v>550</v>
      </c>
      <c r="D138" s="4" t="s">
        <v>542</v>
      </c>
    </row>
    <row r="139" spans="2:4" hidden="1" outlineLevel="2" x14ac:dyDescent="0.25">
      <c r="B139" s="20"/>
      <c r="C139" s="4" t="s">
        <v>551</v>
      </c>
      <c r="D139" s="4" t="s">
        <v>543</v>
      </c>
    </row>
    <row r="140" spans="2:4" hidden="1" outlineLevel="2" x14ac:dyDescent="0.25">
      <c r="B140" s="20"/>
      <c r="C140" s="4" t="s">
        <v>552</v>
      </c>
      <c r="D140" s="4" t="s">
        <v>544</v>
      </c>
    </row>
    <row r="141" spans="2:4" hidden="1" outlineLevel="2" x14ac:dyDescent="0.25">
      <c r="B141" s="20"/>
      <c r="C141" s="4" t="s">
        <v>553</v>
      </c>
      <c r="D141" s="4" t="s">
        <v>545</v>
      </c>
    </row>
    <row r="142" spans="2:4" ht="30" hidden="1" outlineLevel="2" x14ac:dyDescent="0.25">
      <c r="B142" s="20"/>
      <c r="C142" s="4" t="s">
        <v>554</v>
      </c>
      <c r="D142" s="4" t="s">
        <v>546</v>
      </c>
    </row>
    <row r="143" spans="2:4" hidden="1" outlineLevel="2" x14ac:dyDescent="0.25">
      <c r="B143" s="20"/>
      <c r="C143" s="4" t="s">
        <v>555</v>
      </c>
      <c r="D143" s="4" t="s">
        <v>547</v>
      </c>
    </row>
    <row r="144" spans="2:4" ht="30" hidden="1" outlineLevel="2" x14ac:dyDescent="0.25">
      <c r="B144" s="20"/>
      <c r="C144" s="4" t="s">
        <v>556</v>
      </c>
      <c r="D144" s="4" t="s">
        <v>548</v>
      </c>
    </row>
    <row r="145" spans="2:4" hidden="1" outlineLevel="2" x14ac:dyDescent="0.25">
      <c r="B145" s="20"/>
      <c r="C145" s="4" t="s">
        <v>557</v>
      </c>
      <c r="D145" s="22"/>
    </row>
    <row r="146" spans="2:4" hidden="1" outlineLevel="2" x14ac:dyDescent="0.25">
      <c r="B146" s="20"/>
      <c r="C146" s="4" t="s">
        <v>558</v>
      </c>
      <c r="D146" s="23"/>
    </row>
    <row r="147" spans="2:4" hidden="1" outlineLevel="2" x14ac:dyDescent="0.25">
      <c r="B147" s="20"/>
      <c r="C147" s="4" t="s">
        <v>559</v>
      </c>
      <c r="D147" s="23"/>
    </row>
    <row r="148" spans="2:4" hidden="1" outlineLevel="2" x14ac:dyDescent="0.25">
      <c r="B148" s="21"/>
      <c r="C148" s="4" t="s">
        <v>560</v>
      </c>
      <c r="D148" s="24"/>
    </row>
    <row r="149" spans="2:4" ht="24.95" hidden="1" customHeight="1" outlineLevel="1" collapsed="1" x14ac:dyDescent="0.25">
      <c r="B149" s="26" t="s">
        <v>385</v>
      </c>
      <c r="C149" s="27">
        <f>COUNTA(C150:C165)</f>
        <v>16</v>
      </c>
      <c r="D149" s="28">
        <f>COUNTA(D150:D165)</f>
        <v>11</v>
      </c>
    </row>
    <row r="150" spans="2:4" hidden="1" outlineLevel="2" x14ac:dyDescent="0.25">
      <c r="B150" s="19"/>
      <c r="C150" s="4" t="s">
        <v>572</v>
      </c>
      <c r="D150" s="4" t="s">
        <v>561</v>
      </c>
    </row>
    <row r="151" spans="2:4" hidden="1" outlineLevel="2" x14ac:dyDescent="0.25">
      <c r="B151" s="20"/>
      <c r="C151" s="4" t="s">
        <v>573</v>
      </c>
      <c r="D151" s="4" t="s">
        <v>562</v>
      </c>
    </row>
    <row r="152" spans="2:4" hidden="1" outlineLevel="2" x14ac:dyDescent="0.25">
      <c r="B152" s="20"/>
      <c r="C152" s="4" t="s">
        <v>574</v>
      </c>
      <c r="D152" s="4" t="s">
        <v>563</v>
      </c>
    </row>
    <row r="153" spans="2:4" ht="30" hidden="1" outlineLevel="2" x14ac:dyDescent="0.25">
      <c r="B153" s="20"/>
      <c r="C153" s="4" t="s">
        <v>575</v>
      </c>
      <c r="D153" s="4" t="s">
        <v>564</v>
      </c>
    </row>
    <row r="154" spans="2:4" hidden="1" outlineLevel="2" x14ac:dyDescent="0.25">
      <c r="B154" s="20"/>
      <c r="C154" s="4" t="s">
        <v>576</v>
      </c>
      <c r="D154" s="4" t="s">
        <v>565</v>
      </c>
    </row>
    <row r="155" spans="2:4" hidden="1" outlineLevel="2" x14ac:dyDescent="0.25">
      <c r="B155" s="20"/>
      <c r="C155" s="4" t="s">
        <v>577</v>
      </c>
      <c r="D155" s="4" t="s">
        <v>566</v>
      </c>
    </row>
    <row r="156" spans="2:4" hidden="1" outlineLevel="2" x14ac:dyDescent="0.25">
      <c r="B156" s="20"/>
      <c r="C156" s="4" t="s">
        <v>578</v>
      </c>
      <c r="D156" s="4" t="s">
        <v>567</v>
      </c>
    </row>
    <row r="157" spans="2:4" hidden="1" outlineLevel="2" x14ac:dyDescent="0.25">
      <c r="B157" s="20"/>
      <c r="C157" s="4" t="s">
        <v>579</v>
      </c>
      <c r="D157" s="4" t="s">
        <v>568</v>
      </c>
    </row>
    <row r="158" spans="2:4" hidden="1" outlineLevel="2" x14ac:dyDescent="0.25">
      <c r="B158" s="20"/>
      <c r="C158" s="4" t="s">
        <v>580</v>
      </c>
      <c r="D158" s="4" t="s">
        <v>569</v>
      </c>
    </row>
    <row r="159" spans="2:4" hidden="1" outlineLevel="2" x14ac:dyDescent="0.25">
      <c r="B159" s="20"/>
      <c r="C159" s="4" t="s">
        <v>581</v>
      </c>
      <c r="D159" s="4" t="s">
        <v>570</v>
      </c>
    </row>
    <row r="160" spans="2:4" hidden="1" outlineLevel="2" x14ac:dyDescent="0.25">
      <c r="B160" s="20"/>
      <c r="C160" s="4" t="s">
        <v>582</v>
      </c>
      <c r="D160" s="4" t="s">
        <v>571</v>
      </c>
    </row>
    <row r="161" spans="2:4" ht="30" hidden="1" outlineLevel="2" x14ac:dyDescent="0.25">
      <c r="B161" s="20"/>
      <c r="C161" s="4" t="s">
        <v>583</v>
      </c>
      <c r="D161" s="22"/>
    </row>
    <row r="162" spans="2:4" hidden="1" outlineLevel="2" x14ac:dyDescent="0.25">
      <c r="B162" s="20"/>
      <c r="C162" s="4" t="s">
        <v>724</v>
      </c>
      <c r="D162" s="23"/>
    </row>
    <row r="163" spans="2:4" hidden="1" outlineLevel="2" x14ac:dyDescent="0.25">
      <c r="B163" s="20"/>
      <c r="C163" s="4" t="s">
        <v>584</v>
      </c>
      <c r="D163" s="23"/>
    </row>
    <row r="164" spans="2:4" hidden="1" outlineLevel="2" x14ac:dyDescent="0.25">
      <c r="B164" s="20"/>
      <c r="C164" s="4" t="s">
        <v>585</v>
      </c>
      <c r="D164" s="23"/>
    </row>
    <row r="165" spans="2:4" hidden="1" outlineLevel="2" x14ac:dyDescent="0.25">
      <c r="B165" s="21"/>
      <c r="C165" s="4" t="s">
        <v>586</v>
      </c>
      <c r="D165" s="24"/>
    </row>
    <row r="166" spans="2:4" ht="24.95" hidden="1" customHeight="1" outlineLevel="1" collapsed="1" x14ac:dyDescent="0.25">
      <c r="B166" s="26" t="s">
        <v>360</v>
      </c>
      <c r="C166" s="27">
        <f>COUNTA(C167:C175)</f>
        <v>9</v>
      </c>
      <c r="D166" s="28">
        <f>COUNTA(D167:D175)</f>
        <v>0</v>
      </c>
    </row>
    <row r="167" spans="2:4" ht="30" hidden="1" outlineLevel="2" x14ac:dyDescent="0.25">
      <c r="B167" s="19"/>
      <c r="C167" s="4" t="s">
        <v>587</v>
      </c>
      <c r="D167" s="22"/>
    </row>
    <row r="168" spans="2:4" hidden="1" outlineLevel="2" x14ac:dyDescent="0.25">
      <c r="B168" s="20"/>
      <c r="C168" s="4" t="s">
        <v>588</v>
      </c>
      <c r="D168" s="23"/>
    </row>
    <row r="169" spans="2:4" hidden="1" outlineLevel="2" x14ac:dyDescent="0.25">
      <c r="B169" s="20"/>
      <c r="C169" s="4" t="s">
        <v>589</v>
      </c>
      <c r="D169" s="23"/>
    </row>
    <row r="170" spans="2:4" ht="30" hidden="1" outlineLevel="2" x14ac:dyDescent="0.25">
      <c r="B170" s="20"/>
      <c r="C170" s="4" t="s">
        <v>590</v>
      </c>
      <c r="D170" s="23"/>
    </row>
    <row r="171" spans="2:4" hidden="1" outlineLevel="2" x14ac:dyDescent="0.25">
      <c r="B171" s="20"/>
      <c r="C171" s="4" t="s">
        <v>591</v>
      </c>
      <c r="D171" s="23"/>
    </row>
    <row r="172" spans="2:4" ht="30" hidden="1" outlineLevel="2" x14ac:dyDescent="0.25">
      <c r="B172" s="20"/>
      <c r="C172" s="4" t="s">
        <v>592</v>
      </c>
      <c r="D172" s="23"/>
    </row>
    <row r="173" spans="2:4" hidden="1" outlineLevel="2" x14ac:dyDescent="0.25">
      <c r="B173" s="20"/>
      <c r="C173" s="4" t="s">
        <v>593</v>
      </c>
      <c r="D173" s="23"/>
    </row>
    <row r="174" spans="2:4" hidden="1" outlineLevel="2" x14ac:dyDescent="0.25">
      <c r="B174" s="20"/>
      <c r="C174" s="4" t="s">
        <v>594</v>
      </c>
      <c r="D174" s="23"/>
    </row>
    <row r="175" spans="2:4" ht="30" hidden="1" outlineLevel="2" x14ac:dyDescent="0.25">
      <c r="B175" s="21"/>
      <c r="C175" s="4" t="s">
        <v>595</v>
      </c>
      <c r="D175" s="24"/>
    </row>
    <row r="176" spans="2:4" ht="24.95" hidden="1" customHeight="1" outlineLevel="1" collapsed="1" x14ac:dyDescent="0.25">
      <c r="B176" s="26" t="s">
        <v>373</v>
      </c>
      <c r="C176" s="27">
        <f>COUNTA(C177:C210)</f>
        <v>34</v>
      </c>
      <c r="D176" s="28">
        <f>COUNTA(D177:D210)</f>
        <v>33</v>
      </c>
    </row>
    <row r="177" spans="2:4" ht="45" hidden="1" outlineLevel="2" x14ac:dyDescent="0.25">
      <c r="B177" s="19"/>
      <c r="C177" s="4" t="s">
        <v>629</v>
      </c>
      <c r="D177" s="4" t="s">
        <v>596</v>
      </c>
    </row>
    <row r="178" spans="2:4" ht="30" hidden="1" outlineLevel="2" x14ac:dyDescent="0.25">
      <c r="B178" s="20"/>
      <c r="C178" s="4" t="s">
        <v>630</v>
      </c>
      <c r="D178" s="4" t="s">
        <v>597</v>
      </c>
    </row>
    <row r="179" spans="2:4" hidden="1" outlineLevel="2" x14ac:dyDescent="0.25">
      <c r="B179" s="20"/>
      <c r="C179" s="4" t="s">
        <v>631</v>
      </c>
      <c r="D179" s="4" t="s">
        <v>598</v>
      </c>
    </row>
    <row r="180" spans="2:4" ht="30" hidden="1" outlineLevel="2" x14ac:dyDescent="0.25">
      <c r="B180" s="20"/>
      <c r="C180" s="4" t="s">
        <v>632</v>
      </c>
      <c r="D180" s="4" t="s">
        <v>599</v>
      </c>
    </row>
    <row r="181" spans="2:4" ht="30" hidden="1" outlineLevel="2" x14ac:dyDescent="0.25">
      <c r="B181" s="20"/>
      <c r="C181" s="4" t="s">
        <v>633</v>
      </c>
      <c r="D181" s="4" t="s">
        <v>600</v>
      </c>
    </row>
    <row r="182" spans="2:4" hidden="1" outlineLevel="2" x14ac:dyDescent="0.25">
      <c r="B182" s="20"/>
      <c r="C182" s="4" t="s">
        <v>634</v>
      </c>
      <c r="D182" s="4" t="s">
        <v>601</v>
      </c>
    </row>
    <row r="183" spans="2:4" ht="45" hidden="1" outlineLevel="2" x14ac:dyDescent="0.25">
      <c r="B183" s="20"/>
      <c r="C183" s="4" t="s">
        <v>635</v>
      </c>
      <c r="D183" s="4" t="s">
        <v>602</v>
      </c>
    </row>
    <row r="184" spans="2:4" ht="30" hidden="1" outlineLevel="2" x14ac:dyDescent="0.25">
      <c r="B184" s="20"/>
      <c r="C184" s="4" t="s">
        <v>636</v>
      </c>
      <c r="D184" s="4" t="s">
        <v>603</v>
      </c>
    </row>
    <row r="185" spans="2:4" ht="30" hidden="1" outlineLevel="2" x14ac:dyDescent="0.25">
      <c r="B185" s="20"/>
      <c r="C185" s="4" t="s">
        <v>637</v>
      </c>
      <c r="D185" s="4" t="s">
        <v>604</v>
      </c>
    </row>
    <row r="186" spans="2:4" hidden="1" outlineLevel="2" x14ac:dyDescent="0.25">
      <c r="B186" s="20"/>
      <c r="C186" s="4" t="s">
        <v>638</v>
      </c>
      <c r="D186" s="4" t="s">
        <v>605</v>
      </c>
    </row>
    <row r="187" spans="2:4" ht="30" hidden="1" outlineLevel="2" x14ac:dyDescent="0.25">
      <c r="B187" s="20"/>
      <c r="C187" s="4" t="s">
        <v>639</v>
      </c>
      <c r="D187" s="4" t="s">
        <v>606</v>
      </c>
    </row>
    <row r="188" spans="2:4" hidden="1" outlineLevel="2" x14ac:dyDescent="0.25">
      <c r="B188" s="20"/>
      <c r="C188" s="4" t="s">
        <v>640</v>
      </c>
      <c r="D188" s="4" t="s">
        <v>607</v>
      </c>
    </row>
    <row r="189" spans="2:4" hidden="1" outlineLevel="2" x14ac:dyDescent="0.25">
      <c r="B189" s="20"/>
      <c r="C189" s="4" t="s">
        <v>641</v>
      </c>
      <c r="D189" s="4" t="s">
        <v>608</v>
      </c>
    </row>
    <row r="190" spans="2:4" hidden="1" outlineLevel="2" x14ac:dyDescent="0.25">
      <c r="B190" s="20"/>
      <c r="C190" s="4" t="s">
        <v>642</v>
      </c>
      <c r="D190" s="4" t="s">
        <v>609</v>
      </c>
    </row>
    <row r="191" spans="2:4" ht="30" hidden="1" outlineLevel="2" x14ac:dyDescent="0.25">
      <c r="B191" s="20"/>
      <c r="C191" s="4" t="s">
        <v>643</v>
      </c>
      <c r="D191" s="4" t="s">
        <v>610</v>
      </c>
    </row>
    <row r="192" spans="2:4" ht="30" hidden="1" outlineLevel="2" x14ac:dyDescent="0.25">
      <c r="B192" s="20"/>
      <c r="C192" s="4" t="s">
        <v>644</v>
      </c>
      <c r="D192" s="4" t="s">
        <v>611</v>
      </c>
    </row>
    <row r="193" spans="2:4" ht="30" hidden="1" outlineLevel="2" x14ac:dyDescent="0.25">
      <c r="B193" s="20"/>
      <c r="C193" s="4" t="s">
        <v>645</v>
      </c>
      <c r="D193" s="4" t="s">
        <v>612</v>
      </c>
    </row>
    <row r="194" spans="2:4" ht="30" hidden="1" outlineLevel="2" x14ac:dyDescent="0.25">
      <c r="B194" s="20"/>
      <c r="C194" s="4" t="s">
        <v>646</v>
      </c>
      <c r="D194" s="4" t="s">
        <v>613</v>
      </c>
    </row>
    <row r="195" spans="2:4" ht="30" hidden="1" outlineLevel="2" x14ac:dyDescent="0.25">
      <c r="B195" s="20"/>
      <c r="C195" s="4" t="s">
        <v>647</v>
      </c>
      <c r="D195" s="4" t="s">
        <v>614</v>
      </c>
    </row>
    <row r="196" spans="2:4" ht="30" hidden="1" outlineLevel="2" x14ac:dyDescent="0.25">
      <c r="B196" s="20"/>
      <c r="C196" s="4" t="s">
        <v>648</v>
      </c>
      <c r="D196" s="4" t="s">
        <v>615</v>
      </c>
    </row>
    <row r="197" spans="2:4" ht="30" hidden="1" outlineLevel="2" x14ac:dyDescent="0.25">
      <c r="B197" s="20"/>
      <c r="C197" s="4" t="s">
        <v>649</v>
      </c>
      <c r="D197" s="4" t="s">
        <v>616</v>
      </c>
    </row>
    <row r="198" spans="2:4" ht="30" hidden="1" outlineLevel="2" x14ac:dyDescent="0.25">
      <c r="B198" s="20"/>
      <c r="C198" s="4" t="s">
        <v>650</v>
      </c>
      <c r="D198" s="4" t="s">
        <v>617</v>
      </c>
    </row>
    <row r="199" spans="2:4" hidden="1" outlineLevel="2" x14ac:dyDescent="0.25">
      <c r="B199" s="20"/>
      <c r="C199" s="4" t="s">
        <v>651</v>
      </c>
      <c r="D199" s="4" t="s">
        <v>618</v>
      </c>
    </row>
    <row r="200" spans="2:4" hidden="1" outlineLevel="2" x14ac:dyDescent="0.25">
      <c r="B200" s="20"/>
      <c r="C200" s="4" t="s">
        <v>652</v>
      </c>
      <c r="D200" s="4" t="s">
        <v>619</v>
      </c>
    </row>
    <row r="201" spans="2:4" hidden="1" outlineLevel="2" x14ac:dyDescent="0.25">
      <c r="B201" s="20"/>
      <c r="C201" s="4" t="s">
        <v>653</v>
      </c>
      <c r="D201" s="4" t="s">
        <v>620</v>
      </c>
    </row>
    <row r="202" spans="2:4" ht="45" hidden="1" outlineLevel="2" x14ac:dyDescent="0.25">
      <c r="B202" s="20"/>
      <c r="C202" s="4" t="s">
        <v>654</v>
      </c>
      <c r="D202" s="4" t="s">
        <v>621</v>
      </c>
    </row>
    <row r="203" spans="2:4" hidden="1" outlineLevel="2" x14ac:dyDescent="0.25">
      <c r="B203" s="20"/>
      <c r="C203" s="4" t="s">
        <v>655</v>
      </c>
      <c r="D203" s="4" t="s">
        <v>622</v>
      </c>
    </row>
    <row r="204" spans="2:4" hidden="1" outlineLevel="2" x14ac:dyDescent="0.25">
      <c r="B204" s="20"/>
      <c r="C204" s="4" t="s">
        <v>656</v>
      </c>
      <c r="D204" s="4" t="s">
        <v>623</v>
      </c>
    </row>
    <row r="205" spans="2:4" ht="30" hidden="1" outlineLevel="2" x14ac:dyDescent="0.25">
      <c r="B205" s="20"/>
      <c r="C205" s="4" t="s">
        <v>657</v>
      </c>
      <c r="D205" s="4" t="s">
        <v>624</v>
      </c>
    </row>
    <row r="206" spans="2:4" ht="30" hidden="1" outlineLevel="2" x14ac:dyDescent="0.25">
      <c r="B206" s="20"/>
      <c r="C206" s="4" t="s">
        <v>658</v>
      </c>
      <c r="D206" s="4" t="s">
        <v>625</v>
      </c>
    </row>
    <row r="207" spans="2:4" hidden="1" outlineLevel="2" x14ac:dyDescent="0.25">
      <c r="B207" s="20"/>
      <c r="C207" s="4" t="s">
        <v>659</v>
      </c>
      <c r="D207" s="4" t="s">
        <v>626</v>
      </c>
    </row>
    <row r="208" spans="2:4" ht="30" hidden="1" outlineLevel="2" x14ac:dyDescent="0.25">
      <c r="B208" s="20"/>
      <c r="C208" s="4" t="s">
        <v>660</v>
      </c>
      <c r="D208" s="4" t="s">
        <v>627</v>
      </c>
    </row>
    <row r="209" spans="2:4" hidden="1" outlineLevel="2" x14ac:dyDescent="0.25">
      <c r="B209" s="20"/>
      <c r="C209" s="4" t="s">
        <v>661</v>
      </c>
      <c r="D209" s="4" t="s">
        <v>628</v>
      </c>
    </row>
    <row r="210" spans="2:4" hidden="1" outlineLevel="2" x14ac:dyDescent="0.25">
      <c r="B210" s="21"/>
      <c r="C210" s="4" t="s">
        <v>662</v>
      </c>
      <c r="D210" s="4"/>
    </row>
    <row r="211" spans="2:4" s="16" customFormat="1" ht="24.95" customHeight="1" collapsed="1" x14ac:dyDescent="0.25">
      <c r="B211" s="25" t="s">
        <v>359</v>
      </c>
      <c r="C211" s="29">
        <f>SUM(C212,C217,C220,C223,C226,C230,C232)</f>
        <v>9</v>
      </c>
      <c r="D211" s="30">
        <f>SUM(D212,D217,D220,D223,D226,D230,D232)</f>
        <v>12</v>
      </c>
    </row>
    <row r="212" spans="2:4" ht="24.95" hidden="1" customHeight="1" outlineLevel="1" x14ac:dyDescent="0.25">
      <c r="B212" s="26" t="s">
        <v>342</v>
      </c>
      <c r="C212" s="27">
        <f>COUNTA(C213:C216)</f>
        <v>2</v>
      </c>
      <c r="D212" s="28">
        <f>COUNTA(D213:D216)</f>
        <v>4</v>
      </c>
    </row>
    <row r="213" spans="2:4" ht="30" hidden="1" outlineLevel="2" x14ac:dyDescent="0.25">
      <c r="B213" s="19"/>
      <c r="C213" s="4" t="s">
        <v>667</v>
      </c>
      <c r="D213" s="4" t="s">
        <v>663</v>
      </c>
    </row>
    <row r="214" spans="2:4" ht="30" hidden="1" outlineLevel="2" x14ac:dyDescent="0.25">
      <c r="B214" s="20"/>
      <c r="C214" s="4" t="s">
        <v>668</v>
      </c>
      <c r="D214" s="4" t="s">
        <v>664</v>
      </c>
    </row>
    <row r="215" spans="2:4" ht="30" hidden="1" outlineLevel="2" x14ac:dyDescent="0.25">
      <c r="B215" s="20"/>
      <c r="C215" s="22"/>
      <c r="D215" s="4" t="s">
        <v>665</v>
      </c>
    </row>
    <row r="216" spans="2:4" hidden="1" outlineLevel="2" x14ac:dyDescent="0.25">
      <c r="B216" s="21"/>
      <c r="C216" s="24"/>
      <c r="D216" s="4" t="s">
        <v>666</v>
      </c>
    </row>
    <row r="217" spans="2:4" ht="24.95" hidden="1" customHeight="1" outlineLevel="1" collapsed="1" x14ac:dyDescent="0.25">
      <c r="B217" s="26" t="s">
        <v>369</v>
      </c>
      <c r="C217" s="27">
        <f>COUNTA(C218:C219)</f>
        <v>1</v>
      </c>
      <c r="D217" s="28">
        <f>COUNTA(D218:D219)</f>
        <v>2</v>
      </c>
    </row>
    <row r="218" spans="2:4" ht="30" hidden="1" outlineLevel="2" x14ac:dyDescent="0.25">
      <c r="B218" s="19"/>
      <c r="C218" s="31" t="s">
        <v>671</v>
      </c>
      <c r="D218" s="4" t="s">
        <v>669</v>
      </c>
    </row>
    <row r="219" spans="2:4" hidden="1" outlineLevel="2" x14ac:dyDescent="0.25">
      <c r="B219" s="21"/>
      <c r="C219" s="4"/>
      <c r="D219" s="4" t="s">
        <v>670</v>
      </c>
    </row>
    <row r="220" spans="2:4" ht="24.95" hidden="1" customHeight="1" outlineLevel="1" collapsed="1" x14ac:dyDescent="0.25">
      <c r="B220" s="26" t="s">
        <v>371</v>
      </c>
      <c r="C220" s="27">
        <f>COUNTA(C221:C222)</f>
        <v>0</v>
      </c>
      <c r="D220" s="28">
        <f>COUNTA(D221:D222)</f>
        <v>2</v>
      </c>
    </row>
    <row r="221" spans="2:4" hidden="1" outlineLevel="2" x14ac:dyDescent="0.25">
      <c r="B221" s="19"/>
      <c r="C221" s="22"/>
      <c r="D221" s="4" t="s">
        <v>672</v>
      </c>
    </row>
    <row r="222" spans="2:4" hidden="1" outlineLevel="2" x14ac:dyDescent="0.25">
      <c r="B222" s="21"/>
      <c r="C222" s="24"/>
      <c r="D222" s="4" t="s">
        <v>673</v>
      </c>
    </row>
    <row r="223" spans="2:4" ht="24.95" hidden="1" customHeight="1" outlineLevel="1" collapsed="1" x14ac:dyDescent="0.25">
      <c r="B223" s="26" t="s">
        <v>386</v>
      </c>
      <c r="C223" s="27">
        <f>COUNTA(C224:C225)</f>
        <v>0</v>
      </c>
      <c r="D223" s="28">
        <f>COUNTA(D224:D225)</f>
        <v>2</v>
      </c>
    </row>
    <row r="224" spans="2:4" hidden="1" outlineLevel="2" x14ac:dyDescent="0.25">
      <c r="B224" s="19"/>
      <c r="C224" s="22"/>
      <c r="D224" s="4" t="s">
        <v>674</v>
      </c>
    </row>
    <row r="225" spans="2:4" ht="30" hidden="1" outlineLevel="2" x14ac:dyDescent="0.25">
      <c r="B225" s="21"/>
      <c r="C225" s="24"/>
      <c r="D225" s="4" t="s">
        <v>675</v>
      </c>
    </row>
    <row r="226" spans="2:4" ht="24.95" hidden="1" customHeight="1" outlineLevel="1" collapsed="1" x14ac:dyDescent="0.25">
      <c r="B226" s="26" t="s">
        <v>341</v>
      </c>
      <c r="C226" s="27">
        <f>COUNTA(C227:C229)</f>
        <v>3</v>
      </c>
      <c r="D226" s="28">
        <f>COUNTA(D227:D229)</f>
        <v>2</v>
      </c>
    </row>
    <row r="227" spans="2:4" ht="45" hidden="1" outlineLevel="2" x14ac:dyDescent="0.25">
      <c r="B227" s="19"/>
      <c r="C227" s="4" t="s">
        <v>678</v>
      </c>
      <c r="D227" s="4" t="s">
        <v>676</v>
      </c>
    </row>
    <row r="228" spans="2:4" hidden="1" outlineLevel="2" x14ac:dyDescent="0.25">
      <c r="B228" s="20"/>
      <c r="C228" s="4" t="s">
        <v>679</v>
      </c>
      <c r="D228" s="4" t="s">
        <v>677</v>
      </c>
    </row>
    <row r="229" spans="2:4" hidden="1" outlineLevel="2" x14ac:dyDescent="0.25">
      <c r="B229" s="21"/>
      <c r="C229" s="4" t="s">
        <v>680</v>
      </c>
      <c r="D229" s="4"/>
    </row>
    <row r="230" spans="2:4" ht="24.95" hidden="1" customHeight="1" outlineLevel="1" collapsed="1" x14ac:dyDescent="0.25">
      <c r="B230" s="26" t="s">
        <v>343</v>
      </c>
      <c r="C230" s="27">
        <f>COUNTA(C231)</f>
        <v>1</v>
      </c>
      <c r="D230" s="28">
        <f>COUNTA(D231)</f>
        <v>0</v>
      </c>
    </row>
    <row r="231" spans="2:4" hidden="1" outlineLevel="2" x14ac:dyDescent="0.25">
      <c r="B231" s="3"/>
      <c r="C231" s="4" t="s">
        <v>681</v>
      </c>
      <c r="D231" s="4"/>
    </row>
    <row r="232" spans="2:4" ht="24.95" hidden="1" customHeight="1" outlineLevel="1" collapsed="1" x14ac:dyDescent="0.25">
      <c r="B232" s="26" t="s">
        <v>344</v>
      </c>
      <c r="C232" s="27">
        <f>COUNTA(C233:C234)</f>
        <v>2</v>
      </c>
      <c r="D232" s="28">
        <f>COUNTA(D233:D234)</f>
        <v>0</v>
      </c>
    </row>
    <row r="233" spans="2:4" hidden="1" outlineLevel="2" x14ac:dyDescent="0.25">
      <c r="B233" s="19"/>
      <c r="C233" s="4" t="s">
        <v>682</v>
      </c>
      <c r="D233" s="22"/>
    </row>
    <row r="234" spans="2:4" hidden="1" outlineLevel="2" x14ac:dyDescent="0.25">
      <c r="B234" s="21"/>
      <c r="C234" s="4" t="s">
        <v>683</v>
      </c>
      <c r="D234" s="24"/>
    </row>
    <row r="235" spans="2:4" s="16" customFormat="1" ht="24.95" customHeight="1" collapsed="1" x14ac:dyDescent="0.25">
      <c r="B235" s="25" t="s">
        <v>361</v>
      </c>
      <c r="C235" s="29">
        <f>SUM(C236)</f>
        <v>1</v>
      </c>
      <c r="D235" s="30">
        <f>SUM(D236)</f>
        <v>23</v>
      </c>
    </row>
    <row r="236" spans="2:4" ht="24.95" hidden="1" customHeight="1" outlineLevel="1" x14ac:dyDescent="0.25">
      <c r="B236" s="26" t="s">
        <v>364</v>
      </c>
      <c r="C236" s="27">
        <f>COUNTA(C237:C259)</f>
        <v>1</v>
      </c>
      <c r="D236" s="28">
        <f>COUNTA(D237:D259)</f>
        <v>23</v>
      </c>
    </row>
    <row r="237" spans="2:4" ht="30" hidden="1" outlineLevel="2" x14ac:dyDescent="0.25">
      <c r="B237" s="19"/>
      <c r="C237" s="4" t="s">
        <v>707</v>
      </c>
      <c r="D237" s="4" t="s">
        <v>684</v>
      </c>
    </row>
    <row r="238" spans="2:4" ht="30" hidden="1" outlineLevel="2" x14ac:dyDescent="0.25">
      <c r="B238" s="20"/>
      <c r="C238" s="22"/>
      <c r="D238" s="4" t="s">
        <v>685</v>
      </c>
    </row>
    <row r="239" spans="2:4" ht="30" hidden="1" outlineLevel="2" x14ac:dyDescent="0.25">
      <c r="B239" s="20"/>
      <c r="C239" s="23"/>
      <c r="D239" s="4" t="s">
        <v>686</v>
      </c>
    </row>
    <row r="240" spans="2:4" hidden="1" outlineLevel="2" x14ac:dyDescent="0.25">
      <c r="B240" s="20"/>
      <c r="C240" s="23"/>
      <c r="D240" s="4" t="s">
        <v>687</v>
      </c>
    </row>
    <row r="241" spans="2:4" hidden="1" outlineLevel="2" x14ac:dyDescent="0.25">
      <c r="B241" s="20"/>
      <c r="C241" s="23"/>
      <c r="D241" s="4" t="s">
        <v>688</v>
      </c>
    </row>
    <row r="242" spans="2:4" hidden="1" outlineLevel="2" x14ac:dyDescent="0.25">
      <c r="B242" s="20"/>
      <c r="C242" s="23"/>
      <c r="D242" s="4" t="s">
        <v>689</v>
      </c>
    </row>
    <row r="243" spans="2:4" hidden="1" outlineLevel="2" x14ac:dyDescent="0.25">
      <c r="B243" s="20"/>
      <c r="C243" s="23"/>
      <c r="D243" s="4" t="s">
        <v>690</v>
      </c>
    </row>
    <row r="244" spans="2:4" hidden="1" outlineLevel="2" x14ac:dyDescent="0.25">
      <c r="B244" s="20"/>
      <c r="C244" s="23"/>
      <c r="D244" s="4" t="s">
        <v>691</v>
      </c>
    </row>
    <row r="245" spans="2:4" hidden="1" outlineLevel="2" x14ac:dyDescent="0.25">
      <c r="B245" s="20"/>
      <c r="C245" s="23"/>
      <c r="D245" s="4" t="s">
        <v>692</v>
      </c>
    </row>
    <row r="246" spans="2:4" hidden="1" outlineLevel="2" x14ac:dyDescent="0.25">
      <c r="B246" s="20"/>
      <c r="C246" s="23"/>
      <c r="D246" s="4" t="s">
        <v>693</v>
      </c>
    </row>
    <row r="247" spans="2:4" hidden="1" outlineLevel="2" x14ac:dyDescent="0.25">
      <c r="B247" s="20"/>
      <c r="C247" s="23"/>
      <c r="D247" s="4" t="s">
        <v>694</v>
      </c>
    </row>
    <row r="248" spans="2:4" hidden="1" outlineLevel="2" x14ac:dyDescent="0.25">
      <c r="B248" s="20"/>
      <c r="C248" s="23"/>
      <c r="D248" s="4" t="s">
        <v>695</v>
      </c>
    </row>
    <row r="249" spans="2:4" ht="30" hidden="1" outlineLevel="2" x14ac:dyDescent="0.25">
      <c r="B249" s="20"/>
      <c r="C249" s="23"/>
      <c r="D249" s="4" t="s">
        <v>696</v>
      </c>
    </row>
    <row r="250" spans="2:4" hidden="1" outlineLevel="2" x14ac:dyDescent="0.25">
      <c r="B250" s="20"/>
      <c r="C250" s="23"/>
      <c r="D250" s="4" t="s">
        <v>697</v>
      </c>
    </row>
    <row r="251" spans="2:4" ht="45" hidden="1" outlineLevel="2" x14ac:dyDescent="0.25">
      <c r="B251" s="20"/>
      <c r="C251" s="23"/>
      <c r="D251" s="4" t="s">
        <v>698</v>
      </c>
    </row>
    <row r="252" spans="2:4" hidden="1" outlineLevel="2" x14ac:dyDescent="0.25">
      <c r="B252" s="20"/>
      <c r="C252" s="23"/>
      <c r="D252" s="4" t="s">
        <v>699</v>
      </c>
    </row>
    <row r="253" spans="2:4" hidden="1" outlineLevel="2" x14ac:dyDescent="0.25">
      <c r="B253" s="20"/>
      <c r="C253" s="23"/>
      <c r="D253" s="4" t="s">
        <v>700</v>
      </c>
    </row>
    <row r="254" spans="2:4" hidden="1" outlineLevel="2" x14ac:dyDescent="0.25">
      <c r="B254" s="20"/>
      <c r="C254" s="23"/>
      <c r="D254" s="4" t="s">
        <v>701</v>
      </c>
    </row>
    <row r="255" spans="2:4" ht="30" hidden="1" outlineLevel="2" x14ac:dyDescent="0.25">
      <c r="B255" s="20"/>
      <c r="C255" s="23"/>
      <c r="D255" s="4" t="s">
        <v>702</v>
      </c>
    </row>
    <row r="256" spans="2:4" ht="30" hidden="1" outlineLevel="2" x14ac:dyDescent="0.25">
      <c r="B256" s="20"/>
      <c r="C256" s="23"/>
      <c r="D256" s="4" t="s">
        <v>703</v>
      </c>
    </row>
    <row r="257" spans="2:4" ht="45" hidden="1" outlineLevel="2" x14ac:dyDescent="0.25">
      <c r="B257" s="20"/>
      <c r="C257" s="23"/>
      <c r="D257" s="4" t="s">
        <v>704</v>
      </c>
    </row>
    <row r="258" spans="2:4" ht="45" hidden="1" outlineLevel="2" x14ac:dyDescent="0.25">
      <c r="B258" s="20"/>
      <c r="C258" s="23"/>
      <c r="D258" s="4" t="s">
        <v>705</v>
      </c>
    </row>
    <row r="259" spans="2:4" ht="30" hidden="1" outlineLevel="2" x14ac:dyDescent="0.25">
      <c r="B259" s="21"/>
      <c r="C259" s="24"/>
      <c r="D259" s="4" t="s">
        <v>706</v>
      </c>
    </row>
    <row r="260" spans="2:4" s="16" customFormat="1" ht="24.95" customHeight="1" collapsed="1" x14ac:dyDescent="0.25">
      <c r="B260" s="25" t="s">
        <v>384</v>
      </c>
      <c r="C260" s="29">
        <f>SUM(C261)</f>
        <v>12</v>
      </c>
      <c r="D260" s="30">
        <f>SUM(D261)</f>
        <v>4</v>
      </c>
    </row>
    <row r="261" spans="2:4" ht="24.95" hidden="1" customHeight="1" outlineLevel="1" x14ac:dyDescent="0.25">
      <c r="B261" s="26" t="s">
        <v>338</v>
      </c>
      <c r="C261" s="27">
        <f>COUNTA(C262:C273)</f>
        <v>12</v>
      </c>
      <c r="D261" s="28">
        <f>COUNTA(D262:D273)</f>
        <v>4</v>
      </c>
    </row>
    <row r="262" spans="2:4" hidden="1" outlineLevel="2" x14ac:dyDescent="0.25">
      <c r="B262" s="19"/>
      <c r="C262" s="4" t="s">
        <v>712</v>
      </c>
      <c r="D262" s="4" t="s">
        <v>708</v>
      </c>
    </row>
    <row r="263" spans="2:4" ht="30" hidden="1" outlineLevel="2" x14ac:dyDescent="0.25">
      <c r="B263" s="20"/>
      <c r="C263" s="4" t="s">
        <v>713</v>
      </c>
      <c r="D263" s="4" t="s">
        <v>709</v>
      </c>
    </row>
    <row r="264" spans="2:4" hidden="1" outlineLevel="2" x14ac:dyDescent="0.25">
      <c r="B264" s="20"/>
      <c r="C264" s="4" t="s">
        <v>714</v>
      </c>
      <c r="D264" s="4" t="s">
        <v>710</v>
      </c>
    </row>
    <row r="265" spans="2:4" hidden="1" outlineLevel="2" x14ac:dyDescent="0.25">
      <c r="B265" s="20"/>
      <c r="C265" s="4" t="s">
        <v>715</v>
      </c>
      <c r="D265" s="4" t="s">
        <v>711</v>
      </c>
    </row>
    <row r="266" spans="2:4" hidden="1" outlineLevel="2" x14ac:dyDescent="0.25">
      <c r="B266" s="20"/>
      <c r="C266" s="4" t="s">
        <v>716</v>
      </c>
      <c r="D266" s="22"/>
    </row>
    <row r="267" spans="2:4" hidden="1" outlineLevel="2" x14ac:dyDescent="0.25">
      <c r="B267" s="20"/>
      <c r="C267" s="4" t="s">
        <v>717</v>
      </c>
      <c r="D267" s="23"/>
    </row>
    <row r="268" spans="2:4" hidden="1" outlineLevel="2" x14ac:dyDescent="0.25">
      <c r="B268" s="20"/>
      <c r="C268" s="4" t="s">
        <v>718</v>
      </c>
      <c r="D268" s="23"/>
    </row>
    <row r="269" spans="2:4" hidden="1" outlineLevel="2" x14ac:dyDescent="0.25">
      <c r="B269" s="20"/>
      <c r="C269" s="4" t="s">
        <v>719</v>
      </c>
      <c r="D269" s="23"/>
    </row>
    <row r="270" spans="2:4" hidden="1" outlineLevel="2" x14ac:dyDescent="0.25">
      <c r="B270" s="20"/>
      <c r="C270" s="4" t="s">
        <v>720</v>
      </c>
      <c r="D270" s="23"/>
    </row>
    <row r="271" spans="2:4" hidden="1" outlineLevel="2" x14ac:dyDescent="0.25">
      <c r="B271" s="20"/>
      <c r="C271" s="4" t="s">
        <v>721</v>
      </c>
      <c r="D271" s="23"/>
    </row>
    <row r="272" spans="2:4" hidden="1" outlineLevel="2" x14ac:dyDescent="0.25">
      <c r="B272" s="20"/>
      <c r="C272" s="4" t="s">
        <v>722</v>
      </c>
      <c r="D272" s="23"/>
    </row>
    <row r="273" spans="2:4" hidden="1" outlineLevel="2" x14ac:dyDescent="0.25">
      <c r="B273" s="21"/>
      <c r="C273" s="4" t="s">
        <v>723</v>
      </c>
      <c r="D273" s="24"/>
    </row>
    <row r="274" spans="2:4" collapsed="1" x14ac:dyDescent="0.25"/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showGridLines="0" workbookViewId="0"/>
  </sheetViews>
  <sheetFormatPr defaultRowHeight="15" x14ac:dyDescent="0.25"/>
  <cols>
    <col min="1" max="1" width="47" bestFit="1" customWidth="1"/>
    <col min="2" max="2" width="16.28515625" bestFit="1" customWidth="1"/>
    <col min="3" max="3" width="4.5703125" bestFit="1" customWidth="1"/>
    <col min="4" max="4" width="11.28515625" bestFit="1" customWidth="1"/>
    <col min="5" max="5" width="16" bestFit="1" customWidth="1"/>
    <col min="6" max="6" width="16.85546875" bestFit="1" customWidth="1"/>
    <col min="7" max="7" width="13.5703125" bestFit="1" customWidth="1"/>
    <col min="8" max="8" width="6.7109375" customWidth="1"/>
    <col min="9" max="9" width="13.28515625" bestFit="1" customWidth="1"/>
    <col min="10" max="10" width="31.28515625" bestFit="1" customWidth="1"/>
    <col min="11" max="12" width="10.5703125" bestFit="1" customWidth="1"/>
    <col min="13" max="13" width="9.7109375" bestFit="1" customWidth="1"/>
    <col min="14" max="14" width="13.7109375" bestFit="1" customWidth="1"/>
    <col min="15" max="15" width="16.7109375" bestFit="1" customWidth="1"/>
    <col min="16" max="16" width="7.42578125" customWidth="1"/>
    <col min="17" max="17" width="7.5703125" customWidth="1"/>
    <col min="18" max="18" width="12.85546875" bestFit="1" customWidth="1"/>
    <col min="19" max="19" width="9.28515625" bestFit="1" customWidth="1"/>
    <col min="20" max="20" width="28.85546875" bestFit="1" customWidth="1"/>
    <col min="21" max="21" width="43.28515625" bestFit="1" customWidth="1"/>
    <col min="22" max="22" width="21.42578125" bestFit="1" customWidth="1"/>
    <col min="23" max="23" width="36.7109375" bestFit="1" customWidth="1"/>
    <col min="24" max="24" width="10.140625" bestFit="1" customWidth="1"/>
    <col min="25" max="25" width="8" customWidth="1"/>
    <col min="26" max="26" width="23.140625" bestFit="1" customWidth="1"/>
    <col min="27" max="27" width="8.7109375" customWidth="1"/>
    <col min="28" max="28" width="11.28515625" bestFit="1" customWidth="1"/>
  </cols>
  <sheetData>
    <row r="3" spans="1:4" x14ac:dyDescent="0.25">
      <c r="A3" s="12" t="s">
        <v>389</v>
      </c>
      <c r="B3" s="12" t="s">
        <v>392</v>
      </c>
    </row>
    <row r="4" spans="1:4" x14ac:dyDescent="0.25">
      <c r="A4" s="12" t="s">
        <v>390</v>
      </c>
      <c r="B4" t="s">
        <v>32</v>
      </c>
      <c r="C4" t="s">
        <v>1</v>
      </c>
      <c r="D4" t="s">
        <v>391</v>
      </c>
    </row>
    <row r="5" spans="1:4" x14ac:dyDescent="0.25">
      <c r="A5" s="13" t="s">
        <v>363</v>
      </c>
      <c r="B5" s="11">
        <v>14</v>
      </c>
      <c r="C5" s="11">
        <v>2</v>
      </c>
      <c r="D5" s="11">
        <v>16</v>
      </c>
    </row>
    <row r="6" spans="1:4" x14ac:dyDescent="0.25">
      <c r="A6" s="14" t="s">
        <v>387</v>
      </c>
      <c r="B6" s="11">
        <v>5</v>
      </c>
      <c r="C6" s="11">
        <v>2</v>
      </c>
      <c r="D6" s="11">
        <v>7</v>
      </c>
    </row>
    <row r="7" spans="1:4" x14ac:dyDescent="0.25">
      <c r="A7" s="14" t="s">
        <v>381</v>
      </c>
      <c r="B7" s="11">
        <v>9</v>
      </c>
      <c r="C7" s="11"/>
      <c r="D7" s="11">
        <v>9</v>
      </c>
    </row>
    <row r="8" spans="1:4" x14ac:dyDescent="0.25">
      <c r="A8" s="13" t="s">
        <v>358</v>
      </c>
      <c r="B8" s="11">
        <v>75</v>
      </c>
      <c r="C8" s="11">
        <v>25</v>
      </c>
      <c r="D8" s="11">
        <v>100</v>
      </c>
    </row>
    <row r="9" spans="1:4" x14ac:dyDescent="0.25">
      <c r="A9" s="14" t="s">
        <v>383</v>
      </c>
      <c r="B9" s="11">
        <v>1</v>
      </c>
      <c r="C9" s="11">
        <v>2</v>
      </c>
      <c r="D9" s="11">
        <v>3</v>
      </c>
    </row>
    <row r="10" spans="1:4" x14ac:dyDescent="0.25">
      <c r="A10" s="14" t="s">
        <v>345</v>
      </c>
      <c r="B10" s="11">
        <v>8</v>
      </c>
      <c r="C10" s="11">
        <v>1</v>
      </c>
      <c r="D10" s="11">
        <v>9</v>
      </c>
    </row>
    <row r="11" spans="1:4" x14ac:dyDescent="0.25">
      <c r="A11" s="14" t="s">
        <v>346</v>
      </c>
      <c r="B11" s="11">
        <v>1</v>
      </c>
      <c r="C11" s="11">
        <v>2</v>
      </c>
      <c r="D11" s="11">
        <v>3</v>
      </c>
    </row>
    <row r="12" spans="1:4" x14ac:dyDescent="0.25">
      <c r="A12" s="14" t="s">
        <v>227</v>
      </c>
      <c r="B12" s="11">
        <v>9</v>
      </c>
      <c r="C12" s="11">
        <v>5</v>
      </c>
      <c r="D12" s="11">
        <v>14</v>
      </c>
    </row>
    <row r="13" spans="1:4" x14ac:dyDescent="0.25">
      <c r="A13" s="14" t="s">
        <v>368</v>
      </c>
      <c r="B13" s="11">
        <v>9</v>
      </c>
      <c r="C13" s="11">
        <v>2</v>
      </c>
      <c r="D13" s="11">
        <v>11</v>
      </c>
    </row>
    <row r="14" spans="1:4" x14ac:dyDescent="0.25">
      <c r="A14" s="14" t="s">
        <v>374</v>
      </c>
      <c r="B14" s="11">
        <v>10</v>
      </c>
      <c r="C14" s="11"/>
      <c r="D14" s="11">
        <v>10</v>
      </c>
    </row>
    <row r="15" spans="1:4" x14ac:dyDescent="0.25">
      <c r="A15" s="14" t="s">
        <v>336</v>
      </c>
      <c r="B15" s="11">
        <v>18</v>
      </c>
      <c r="C15" s="11">
        <v>9</v>
      </c>
      <c r="D15" s="11">
        <v>27</v>
      </c>
    </row>
    <row r="16" spans="1:4" x14ac:dyDescent="0.25">
      <c r="A16" s="14" t="s">
        <v>340</v>
      </c>
      <c r="B16" s="11">
        <v>10</v>
      </c>
      <c r="C16" s="11">
        <v>1</v>
      </c>
      <c r="D16" s="11">
        <v>11</v>
      </c>
    </row>
    <row r="17" spans="1:4" x14ac:dyDescent="0.25">
      <c r="A17" s="14" t="s">
        <v>339</v>
      </c>
      <c r="B17" s="11">
        <v>9</v>
      </c>
      <c r="C17" s="11">
        <v>3</v>
      </c>
      <c r="D17" s="11">
        <v>12</v>
      </c>
    </row>
    <row r="18" spans="1:4" x14ac:dyDescent="0.25">
      <c r="A18" s="13" t="s">
        <v>362</v>
      </c>
      <c r="B18" s="11">
        <v>58</v>
      </c>
      <c r="C18" s="11">
        <v>97</v>
      </c>
      <c r="D18" s="11">
        <v>155</v>
      </c>
    </row>
    <row r="19" spans="1:4" x14ac:dyDescent="0.25">
      <c r="A19" s="14" t="s">
        <v>370</v>
      </c>
      <c r="B19" s="11">
        <v>2</v>
      </c>
      <c r="C19" s="11">
        <v>5</v>
      </c>
      <c r="D19" s="11">
        <v>7</v>
      </c>
    </row>
    <row r="20" spans="1:4" x14ac:dyDescent="0.25">
      <c r="A20" s="14" t="s">
        <v>388</v>
      </c>
      <c r="B20" s="11">
        <v>4</v>
      </c>
      <c r="C20" s="11">
        <v>21</v>
      </c>
      <c r="D20" s="11">
        <v>25</v>
      </c>
    </row>
    <row r="21" spans="1:4" x14ac:dyDescent="0.25">
      <c r="A21" s="14" t="s">
        <v>380</v>
      </c>
      <c r="B21" s="11">
        <v>8</v>
      </c>
      <c r="C21" s="11">
        <v>12</v>
      </c>
      <c r="D21" s="11">
        <v>20</v>
      </c>
    </row>
    <row r="22" spans="1:4" x14ac:dyDescent="0.25">
      <c r="A22" s="14" t="s">
        <v>385</v>
      </c>
      <c r="B22" s="11">
        <v>11</v>
      </c>
      <c r="C22" s="11">
        <v>16</v>
      </c>
      <c r="D22" s="11">
        <v>27</v>
      </c>
    </row>
    <row r="23" spans="1:4" x14ac:dyDescent="0.25">
      <c r="A23" s="14" t="s">
        <v>360</v>
      </c>
      <c r="B23" s="11"/>
      <c r="C23" s="11">
        <v>9</v>
      </c>
      <c r="D23" s="11">
        <v>9</v>
      </c>
    </row>
    <row r="24" spans="1:4" x14ac:dyDescent="0.25">
      <c r="A24" s="14" t="s">
        <v>373</v>
      </c>
      <c r="B24" s="11">
        <v>33</v>
      </c>
      <c r="C24" s="11">
        <v>34</v>
      </c>
      <c r="D24" s="11">
        <v>67</v>
      </c>
    </row>
    <row r="25" spans="1:4" x14ac:dyDescent="0.25">
      <c r="A25" s="13" t="s">
        <v>359</v>
      </c>
      <c r="B25" s="11">
        <v>12</v>
      </c>
      <c r="C25" s="11">
        <v>9</v>
      </c>
      <c r="D25" s="11">
        <v>21</v>
      </c>
    </row>
    <row r="26" spans="1:4" x14ac:dyDescent="0.25">
      <c r="A26" s="14" t="s">
        <v>342</v>
      </c>
      <c r="B26" s="11">
        <v>4</v>
      </c>
      <c r="C26" s="11">
        <v>2</v>
      </c>
      <c r="D26" s="11">
        <v>6</v>
      </c>
    </row>
    <row r="27" spans="1:4" x14ac:dyDescent="0.25">
      <c r="A27" s="14" t="s">
        <v>369</v>
      </c>
      <c r="B27" s="11">
        <v>2</v>
      </c>
      <c r="C27" s="11">
        <v>1</v>
      </c>
      <c r="D27" s="11">
        <v>3</v>
      </c>
    </row>
    <row r="28" spans="1:4" x14ac:dyDescent="0.25">
      <c r="A28" s="14" t="s">
        <v>371</v>
      </c>
      <c r="B28" s="11">
        <v>2</v>
      </c>
      <c r="C28" s="11"/>
      <c r="D28" s="11">
        <v>2</v>
      </c>
    </row>
    <row r="29" spans="1:4" x14ac:dyDescent="0.25">
      <c r="A29" s="14" t="s">
        <v>386</v>
      </c>
      <c r="B29" s="11">
        <v>2</v>
      </c>
      <c r="C29" s="11"/>
      <c r="D29" s="11">
        <v>2</v>
      </c>
    </row>
    <row r="30" spans="1:4" x14ac:dyDescent="0.25">
      <c r="A30" s="14" t="s">
        <v>341</v>
      </c>
      <c r="B30" s="11">
        <v>2</v>
      </c>
      <c r="C30" s="11">
        <v>3</v>
      </c>
      <c r="D30" s="11">
        <v>5</v>
      </c>
    </row>
    <row r="31" spans="1:4" x14ac:dyDescent="0.25">
      <c r="A31" s="14" t="s">
        <v>343</v>
      </c>
      <c r="B31" s="11"/>
      <c r="C31" s="11">
        <v>1</v>
      </c>
      <c r="D31" s="11">
        <v>1</v>
      </c>
    </row>
    <row r="32" spans="1:4" x14ac:dyDescent="0.25">
      <c r="A32" s="14" t="s">
        <v>344</v>
      </c>
      <c r="B32" s="11"/>
      <c r="C32" s="11">
        <v>2</v>
      </c>
      <c r="D32" s="11">
        <v>2</v>
      </c>
    </row>
    <row r="33" spans="1:4" x14ac:dyDescent="0.25">
      <c r="A33" s="13" t="s">
        <v>361</v>
      </c>
      <c r="B33" s="11">
        <v>23</v>
      </c>
      <c r="C33" s="11">
        <v>1</v>
      </c>
      <c r="D33" s="11">
        <v>24</v>
      </c>
    </row>
    <row r="34" spans="1:4" x14ac:dyDescent="0.25">
      <c r="A34" s="14" t="s">
        <v>364</v>
      </c>
      <c r="B34" s="11">
        <v>23</v>
      </c>
      <c r="C34" s="11">
        <v>1</v>
      </c>
      <c r="D34" s="11">
        <v>24</v>
      </c>
    </row>
    <row r="35" spans="1:4" x14ac:dyDescent="0.25">
      <c r="A35" s="13" t="s">
        <v>384</v>
      </c>
      <c r="B35" s="11">
        <v>4</v>
      </c>
      <c r="C35" s="11">
        <v>12</v>
      </c>
      <c r="D35" s="11">
        <v>16</v>
      </c>
    </row>
    <row r="36" spans="1:4" x14ac:dyDescent="0.25">
      <c r="A36" s="14" t="s">
        <v>338</v>
      </c>
      <c r="B36" s="11">
        <v>4</v>
      </c>
      <c r="C36" s="11">
        <v>12</v>
      </c>
      <c r="D36" s="11">
        <v>16</v>
      </c>
    </row>
    <row r="37" spans="1:4" x14ac:dyDescent="0.25">
      <c r="A37" s="13" t="s">
        <v>391</v>
      </c>
      <c r="B37" s="11">
        <v>186</v>
      </c>
      <c r="C37" s="11">
        <v>146</v>
      </c>
      <c r="D37" s="11">
        <v>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4"/>
  <sheetViews>
    <sheetView showGridLines="0" workbookViewId="0"/>
  </sheetViews>
  <sheetFormatPr defaultColWidth="8.85546875" defaultRowHeight="15" x14ac:dyDescent="0.25"/>
  <cols>
    <col min="1" max="1" width="1.140625" customWidth="1"/>
    <col min="2" max="2" width="26.42578125" style="1" customWidth="1"/>
    <col min="3" max="3" width="43.28515625" style="1" bestFit="1" customWidth="1"/>
    <col min="4" max="4" width="2.85546875" style="10" customWidth="1"/>
    <col min="5" max="5" width="102.28515625" style="2" customWidth="1"/>
    <col min="6" max="6" width="70.85546875" style="2" customWidth="1"/>
    <col min="7" max="7" width="8.85546875" style="1" customWidth="1"/>
    <col min="8" max="8" width="10" style="1" customWidth="1"/>
    <col min="9" max="9" width="8.85546875" style="1" customWidth="1"/>
    <col min="10" max="10" width="8.85546875" customWidth="1"/>
  </cols>
  <sheetData>
    <row r="2" spans="2:10" s="1" customFormat="1" ht="24.95" customHeight="1" x14ac:dyDescent="0.25">
      <c r="B2" s="5" t="s">
        <v>366</v>
      </c>
      <c r="C2" s="5" t="s">
        <v>367</v>
      </c>
      <c r="D2" s="8" t="s">
        <v>382</v>
      </c>
      <c r="E2" s="6" t="s">
        <v>378</v>
      </c>
      <c r="F2" s="6" t="s">
        <v>375</v>
      </c>
      <c r="G2" s="5" t="s">
        <v>376</v>
      </c>
      <c r="H2" s="5" t="s">
        <v>0</v>
      </c>
      <c r="I2" s="5" t="s">
        <v>347</v>
      </c>
      <c r="J2" s="5" t="s">
        <v>377</v>
      </c>
    </row>
    <row r="3" spans="2:10" s="1" customFormat="1" x14ac:dyDescent="0.25">
      <c r="B3" s="3" t="s">
        <v>363</v>
      </c>
      <c r="C3" s="3" t="s">
        <v>387</v>
      </c>
      <c r="D3" s="9">
        <v>1</v>
      </c>
      <c r="E3" s="4" t="str">
        <f>Table8[[#This Row],[Feedback]]&amp;" ("&amp;IF(Table8[[#This Row],[Type]]="Dislike","-","+")&amp;Table8[[#This Row],[Source]]&amp;") "&amp;Table8[[#This Row],[Sequence]]</f>
        <v>Labeling makes it easier to identify and shop items (+CE) 135</v>
      </c>
      <c r="F3" s="4" t="s">
        <v>138</v>
      </c>
      <c r="G3" s="3" t="s">
        <v>1</v>
      </c>
      <c r="H3" s="7" t="s">
        <v>108</v>
      </c>
      <c r="I3" s="3" t="s">
        <v>337</v>
      </c>
      <c r="J3" s="3">
        <v>135</v>
      </c>
    </row>
    <row r="4" spans="2:10" s="1" customFormat="1" x14ac:dyDescent="0.25">
      <c r="B4" s="3" t="s">
        <v>363</v>
      </c>
      <c r="C4" s="3" t="s">
        <v>387</v>
      </c>
      <c r="D4" s="9">
        <v>1</v>
      </c>
      <c r="E4" s="4" t="str">
        <f>Table8[[#This Row],[Feedback]]&amp;" ("&amp;IF(Table8[[#This Row],[Type]]="Dislike","-","+")&amp;Table8[[#This Row],[Source]]&amp;") "&amp;Table8[[#This Row],[Sequence]]</f>
        <v>The names of the tabs makes much more sense now (+CE) 116</v>
      </c>
      <c r="F4" s="4" t="s">
        <v>119</v>
      </c>
      <c r="G4" s="3" t="s">
        <v>1</v>
      </c>
      <c r="H4" s="7" t="s">
        <v>108</v>
      </c>
      <c r="I4" s="3" t="s">
        <v>355</v>
      </c>
      <c r="J4" s="3">
        <v>116</v>
      </c>
    </row>
    <row r="5" spans="2:10" s="1" customFormat="1" x14ac:dyDescent="0.25">
      <c r="B5" s="3" t="s">
        <v>363</v>
      </c>
      <c r="C5" s="3" t="s">
        <v>387</v>
      </c>
      <c r="D5" s="9">
        <v>1</v>
      </c>
      <c r="E5" s="4" t="str">
        <f>Table8[[#This Row],[Feedback]]&amp;" ("&amp;IF(Table8[[#This Row],[Type]]="Dislike","-","+")&amp;Table8[[#This Row],[Source]]&amp;") "&amp;Table8[[#This Row],[Sequence]]</f>
        <v>Under printing instead of "none" it should say "Add print" (-CE) 271</v>
      </c>
      <c r="F5" s="4" t="s">
        <v>272</v>
      </c>
      <c r="G5" s="3" t="s">
        <v>32</v>
      </c>
      <c r="H5" s="7" t="s">
        <v>108</v>
      </c>
      <c r="I5" s="3" t="s">
        <v>348</v>
      </c>
      <c r="J5" s="3">
        <v>271</v>
      </c>
    </row>
    <row r="6" spans="2:10" s="1" customFormat="1" x14ac:dyDescent="0.25">
      <c r="B6" s="3" t="s">
        <v>363</v>
      </c>
      <c r="C6" s="3" t="s">
        <v>387</v>
      </c>
      <c r="D6" s="9">
        <v>1</v>
      </c>
      <c r="E6" s="4" t="str">
        <f>Table8[[#This Row],[Feedback]]&amp;" ("&amp;IF(Table8[[#This Row],[Type]]="Dislike","-","+")&amp;Table8[[#This Row],[Source]]&amp;") "&amp;Table8[[#This Row],[Sequence]]</f>
        <v>Select; Choose; Add - language is arbitrary (-MK) 36</v>
      </c>
      <c r="F6" s="4" t="s">
        <v>37</v>
      </c>
      <c r="G6" s="3" t="s">
        <v>32</v>
      </c>
      <c r="H6" s="7" t="s">
        <v>379</v>
      </c>
      <c r="I6" s="3" t="s">
        <v>337</v>
      </c>
      <c r="J6" s="3">
        <v>36</v>
      </c>
    </row>
    <row r="7" spans="2:10" s="1" customFormat="1" x14ac:dyDescent="0.25">
      <c r="B7" s="3" t="s">
        <v>363</v>
      </c>
      <c r="C7" s="3" t="s">
        <v>387</v>
      </c>
      <c r="D7" s="9">
        <v>1</v>
      </c>
      <c r="E7" s="4" t="str">
        <f>Table8[[#This Row],[Feedback]]&amp;" ("&amp;IF(Table8[[#This Row],[Type]]="Dislike","-","+")&amp;Table8[[#This Row],[Source]]&amp;") "&amp;Table8[[#This Row],[Sequence]]</f>
        <v>Search misspellings are not always caught (-MK) 51</v>
      </c>
      <c r="F7" s="4" t="s">
        <v>52</v>
      </c>
      <c r="G7" s="3" t="s">
        <v>32</v>
      </c>
      <c r="H7" s="7" t="s">
        <v>379</v>
      </c>
      <c r="I7" s="3" t="s">
        <v>337</v>
      </c>
      <c r="J7" s="3">
        <v>51</v>
      </c>
    </row>
    <row r="8" spans="2:10" s="1" customFormat="1" x14ac:dyDescent="0.25">
      <c r="B8" s="3" t="s">
        <v>363</v>
      </c>
      <c r="C8" s="3" t="s">
        <v>387</v>
      </c>
      <c r="D8" s="9">
        <v>1</v>
      </c>
      <c r="E8" s="4" t="str">
        <f>Table8[[#This Row],[Feedback]]&amp;" ("&amp;IF(Table8[[#This Row],[Type]]="Dislike","-","+")&amp;Table8[[#This Row],[Source]]&amp;") "&amp;Table8[[#This Row],[Sequence]]</f>
        <v>Not sure about "select" and "choose" sounds repetative (-IT) 327</v>
      </c>
      <c r="F8" s="4" t="s">
        <v>328</v>
      </c>
      <c r="G8" s="3" t="s">
        <v>32</v>
      </c>
      <c r="H8" s="7" t="s">
        <v>277</v>
      </c>
      <c r="I8" s="3" t="s">
        <v>337</v>
      </c>
      <c r="J8" s="3">
        <v>327</v>
      </c>
    </row>
    <row r="9" spans="2:10" s="1" customFormat="1" x14ac:dyDescent="0.25">
      <c r="B9" s="3" t="s">
        <v>363</v>
      </c>
      <c r="C9" s="3" t="s">
        <v>387</v>
      </c>
      <c r="D9" s="9">
        <v>1</v>
      </c>
      <c r="E9" s="4" t="str">
        <f>Table8[[#This Row],[Feedback]]&amp;" ("&amp;IF(Table8[[#This Row],[Type]]="Dislike","-","+")&amp;Table8[[#This Row],[Source]]&amp;") "&amp;Table8[[#This Row],[Sequence]]</f>
        <v>Materials and additives "lingo" (-MK) 76</v>
      </c>
      <c r="F9" s="4" t="s">
        <v>77</v>
      </c>
      <c r="G9" s="3" t="s">
        <v>32</v>
      </c>
      <c r="H9" s="7" t="s">
        <v>379</v>
      </c>
      <c r="I9" s="3" t="s">
        <v>348</v>
      </c>
      <c r="J9" s="3">
        <v>76</v>
      </c>
    </row>
    <row r="10" spans="2:10" s="1" customFormat="1" x14ac:dyDescent="0.25">
      <c r="B10" s="3" t="s">
        <v>363</v>
      </c>
      <c r="C10" s="3" t="s">
        <v>381</v>
      </c>
      <c r="D10" s="9">
        <v>1</v>
      </c>
      <c r="E10" s="4" t="str">
        <f>Table8[[#This Row],[Feedback]]&amp;" ("&amp;IF(Table8[[#This Row],[Type]]="Dislike","-","+")&amp;Table8[[#This Row],[Source]]&amp;") "&amp;Table8[[#This Row],[Sequence]]</f>
        <v>Tubing, Sleeves, Film, Sheeting, Can be confusing (difference between all) (-CR) 87</v>
      </c>
      <c r="F10" s="4" t="s">
        <v>89</v>
      </c>
      <c r="G10" s="3" t="s">
        <v>32</v>
      </c>
      <c r="H10" s="7" t="s">
        <v>80</v>
      </c>
      <c r="I10" s="3" t="s">
        <v>352</v>
      </c>
      <c r="J10" s="3">
        <v>87</v>
      </c>
    </row>
    <row r="11" spans="2:10" s="1" customFormat="1" x14ac:dyDescent="0.25">
      <c r="B11" s="3" t="s">
        <v>363</v>
      </c>
      <c r="C11" s="3" t="s">
        <v>381</v>
      </c>
      <c r="D11" s="9">
        <v>1</v>
      </c>
      <c r="E11" s="4" t="str">
        <f>Table8[[#This Row],[Feedback]]&amp;" ("&amp;IF(Table8[[#This Row],[Type]]="Dislike","-","+")&amp;Table8[[#This Row],[Source]]&amp;") "&amp;Table8[[#This Row],[Sequence]]</f>
        <v>Explanations on slit gusset, and folding tubing, and sheeting if possible (-CE) 190</v>
      </c>
      <c r="F11" s="4" t="s">
        <v>193</v>
      </c>
      <c r="G11" s="3" t="s">
        <v>32</v>
      </c>
      <c r="H11" s="7" t="s">
        <v>108</v>
      </c>
      <c r="I11" s="3" t="s">
        <v>352</v>
      </c>
      <c r="J11" s="3">
        <v>190</v>
      </c>
    </row>
    <row r="12" spans="2:10" s="1" customFormat="1" x14ac:dyDescent="0.25">
      <c r="B12" s="3" t="s">
        <v>363</v>
      </c>
      <c r="C12" s="3" t="s">
        <v>381</v>
      </c>
      <c r="D12" s="9">
        <v>1</v>
      </c>
      <c r="E12" s="4" t="str">
        <f>Table8[[#This Row],[Feedback]]&amp;" ("&amp;IF(Table8[[#This Row],[Type]]="Dislike","-","+")&amp;Table8[[#This Row],[Source]]&amp;") "&amp;Table8[[#This Row],[Sequence]]</f>
        <v>No images of the product, when you hover over the category like "poly bags" should show a picture of a poly bag or "reclosable" should show a lip &amp; tape or ZT (-CE) 273</v>
      </c>
      <c r="F12" s="4" t="s">
        <v>274</v>
      </c>
      <c r="G12" s="3" t="s">
        <v>32</v>
      </c>
      <c r="H12" s="7" t="s">
        <v>108</v>
      </c>
      <c r="I12" s="3" t="s">
        <v>352</v>
      </c>
      <c r="J12" s="3">
        <v>273</v>
      </c>
    </row>
    <row r="13" spans="2:10" s="1" customFormat="1" x14ac:dyDescent="0.25">
      <c r="B13" s="3" t="s">
        <v>363</v>
      </c>
      <c r="C13" s="3" t="s">
        <v>381</v>
      </c>
      <c r="D13" s="9">
        <v>1</v>
      </c>
      <c r="E13" s="4" t="str">
        <f>Table8[[#This Row],[Feedback]]&amp;" ("&amp;IF(Table8[[#This Row],[Type]]="Dislike","-","+")&amp;Table8[[#This Row],[Source]]&amp;") "&amp;Table8[[#This Row],[Sequence]]</f>
        <v>Don't show what color, tint, opague means (-MK) 77</v>
      </c>
      <c r="F13" s="4" t="s">
        <v>78</v>
      </c>
      <c r="G13" s="3" t="s">
        <v>32</v>
      </c>
      <c r="H13" s="7" t="s">
        <v>379</v>
      </c>
      <c r="I13" s="3" t="s">
        <v>348</v>
      </c>
      <c r="J13" s="3">
        <v>77</v>
      </c>
    </row>
    <row r="14" spans="2:10" s="1" customFormat="1" ht="45" x14ac:dyDescent="0.25">
      <c r="B14" s="3" t="s">
        <v>363</v>
      </c>
      <c r="C14" s="3" t="s">
        <v>381</v>
      </c>
      <c r="D14" s="9">
        <v>1</v>
      </c>
      <c r="E14" s="4" t="str">
        <f>Table8[[#This Row],[Feedback]]&amp;" ("&amp;IF(Table8[[#This Row],[Type]]="Dislike","-","+")&amp;Table8[[#This Row],[Source]]&amp;") "&amp;Table8[[#This Row],[Sequence]]</f>
        <v>Wish it could be more visual like print designer (-IT) 318</v>
      </c>
      <c r="F14" s="4" t="s">
        <v>319</v>
      </c>
      <c r="G14" s="3" t="s">
        <v>32</v>
      </c>
      <c r="H14" s="7" t="s">
        <v>277</v>
      </c>
      <c r="I14" s="3" t="s">
        <v>348</v>
      </c>
      <c r="J14" s="3">
        <v>318</v>
      </c>
    </row>
    <row r="15" spans="2:10" s="1" customFormat="1" x14ac:dyDescent="0.25">
      <c r="B15" s="3" t="s">
        <v>363</v>
      </c>
      <c r="C15" s="3" t="s">
        <v>381</v>
      </c>
      <c r="D15" s="9">
        <v>1</v>
      </c>
      <c r="E15" s="4" t="str">
        <f>Table8[[#This Row],[Feedback]]&amp;" ("&amp;IF(Table8[[#This Row],[Type]]="Dislike","-","+")&amp;Table8[[#This Row],[Source]]&amp;") "&amp;Table8[[#This Row],[Sequence]]</f>
        <v>Not very visual (-MK) 43</v>
      </c>
      <c r="F15" s="4" t="s">
        <v>44</v>
      </c>
      <c r="G15" s="3" t="s">
        <v>32</v>
      </c>
      <c r="H15" s="7" t="s">
        <v>379</v>
      </c>
      <c r="I15" s="3" t="s">
        <v>337</v>
      </c>
      <c r="J15" s="3">
        <v>43</v>
      </c>
    </row>
    <row r="16" spans="2:10" s="1" customFormat="1" x14ac:dyDescent="0.25">
      <c r="B16" s="3" t="s">
        <v>363</v>
      </c>
      <c r="C16" s="3" t="s">
        <v>381</v>
      </c>
      <c r="D16" s="9">
        <v>1</v>
      </c>
      <c r="E16" s="4" t="str">
        <f>Table8[[#This Row],[Feedback]]&amp;" ("&amp;IF(Table8[[#This Row],[Type]]="Dislike","-","+")&amp;Table8[[#This Row],[Source]]&amp;") "&amp;Table8[[#This Row],[Sequence]]</f>
        <v>Non visual tool (-MK) 45</v>
      </c>
      <c r="F16" s="4" t="s">
        <v>46</v>
      </c>
      <c r="G16" s="3" t="s">
        <v>32</v>
      </c>
      <c r="H16" s="7" t="s">
        <v>379</v>
      </c>
      <c r="I16" s="3" t="s">
        <v>337</v>
      </c>
      <c r="J16" s="3">
        <v>45</v>
      </c>
    </row>
    <row r="17" spans="2:10" s="1" customFormat="1" x14ac:dyDescent="0.25">
      <c r="B17" s="3" t="s">
        <v>363</v>
      </c>
      <c r="C17" s="3" t="s">
        <v>381</v>
      </c>
      <c r="D17" s="9">
        <v>1</v>
      </c>
      <c r="E17" s="4" t="str">
        <f>Table8[[#This Row],[Feedback]]&amp;" ("&amp;IF(Table8[[#This Row],[Type]]="Dislike","-","+")&amp;Table8[[#This Row],[Source]]&amp;") "&amp;Table8[[#This Row],[Sequence]]</f>
        <v>Don't like that there is no visual for lip &amp; tape bags like there is for wicketed (-CE) 249</v>
      </c>
      <c r="F17" s="4" t="s">
        <v>251</v>
      </c>
      <c r="G17" s="3" t="s">
        <v>32</v>
      </c>
      <c r="H17" s="7" t="s">
        <v>108</v>
      </c>
      <c r="I17" s="3" t="s">
        <v>337</v>
      </c>
      <c r="J17" s="3">
        <v>249</v>
      </c>
    </row>
    <row r="18" spans="2:10" s="1" customFormat="1" x14ac:dyDescent="0.25">
      <c r="B18" s="3" t="s">
        <v>363</v>
      </c>
      <c r="C18" s="3" t="s">
        <v>381</v>
      </c>
      <c r="D18" s="9">
        <v>1</v>
      </c>
      <c r="E18" s="4" t="str">
        <f>Table8[[#This Row],[Feedback]]&amp;" ("&amp;IF(Table8[[#This Row],[Type]]="Dislike","-","+")&amp;Table8[[#This Row],[Source]]&amp;") "&amp;Table8[[#This Row],[Sequence]]</f>
        <v>Not enough help icons explaing what things are such as a "?" that you can hover over (-MK) 72</v>
      </c>
      <c r="F18" s="4" t="s">
        <v>73</v>
      </c>
      <c r="G18" s="3" t="s">
        <v>32</v>
      </c>
      <c r="H18" s="7" t="s">
        <v>379</v>
      </c>
      <c r="I18" s="3" t="s">
        <v>337</v>
      </c>
      <c r="J18" s="3">
        <v>72</v>
      </c>
    </row>
    <row r="19" spans="2:10" s="1" customFormat="1" x14ac:dyDescent="0.25">
      <c r="B19" s="3" t="s">
        <v>358</v>
      </c>
      <c r="C19" s="3" t="s">
        <v>383</v>
      </c>
      <c r="D19" s="9">
        <v>1</v>
      </c>
      <c r="E19" s="4" t="str">
        <f>Table8[[#This Row],[Feedback]]&amp;" ("&amp;IF(Table8[[#This Row],[Type]]="Dislike","-","+")&amp;Table8[[#This Row],[Source]]&amp;") "&amp;Table8[[#This Row],[Sequence]]</f>
        <v>Love the visual with wicketed bags showing whats what (+CE) 234</v>
      </c>
      <c r="F19" s="4" t="s">
        <v>236</v>
      </c>
      <c r="G19" s="3" t="s">
        <v>1</v>
      </c>
      <c r="H19" s="7" t="s">
        <v>108</v>
      </c>
      <c r="I19" s="3" t="s">
        <v>350</v>
      </c>
      <c r="J19" s="3">
        <v>234</v>
      </c>
    </row>
    <row r="20" spans="2:10" s="1" customFormat="1" x14ac:dyDescent="0.25">
      <c r="B20" s="3" t="s">
        <v>358</v>
      </c>
      <c r="C20" s="3" t="s">
        <v>383</v>
      </c>
      <c r="D20" s="9">
        <v>1</v>
      </c>
      <c r="E20" s="4" t="str">
        <f>Table8[[#This Row],[Feedback]]&amp;" ("&amp;IF(Table8[[#This Row],[Type]]="Dislike","-","+")&amp;Table8[[#This Row],[Source]]&amp;") "&amp;Table8[[#This Row],[Sequence]]</f>
        <v>Category specific search fields e.g. wicketed (+IT) 279</v>
      </c>
      <c r="F20" s="4" t="s">
        <v>281</v>
      </c>
      <c r="G20" s="3" t="s">
        <v>1</v>
      </c>
      <c r="H20" s="7" t="s">
        <v>277</v>
      </c>
      <c r="I20" s="3" t="s">
        <v>350</v>
      </c>
      <c r="J20" s="3">
        <v>279</v>
      </c>
    </row>
    <row r="21" spans="2:10" s="1" customFormat="1" x14ac:dyDescent="0.25">
      <c r="B21" s="3" t="s">
        <v>358</v>
      </c>
      <c r="C21" s="3" t="s">
        <v>383</v>
      </c>
      <c r="D21" s="9">
        <v>1</v>
      </c>
      <c r="E21" s="4" t="str">
        <f>Table8[[#This Row],[Feedback]]&amp;" ("&amp;IF(Table8[[#This Row],[Type]]="Dislike","-","+")&amp;Table8[[#This Row],[Source]]&amp;") "&amp;Table8[[#This Row],[Sequence]]</f>
        <v>Wicketed bag builder is a little kludgy (-MK) 29</v>
      </c>
      <c r="F21" s="4" t="s">
        <v>29</v>
      </c>
      <c r="G21" s="3" t="s">
        <v>32</v>
      </c>
      <c r="H21" s="7" t="s">
        <v>379</v>
      </c>
      <c r="I21" s="3" t="s">
        <v>350</v>
      </c>
      <c r="J21" s="3">
        <v>29</v>
      </c>
    </row>
    <row r="22" spans="2:10" s="1" customFormat="1" x14ac:dyDescent="0.25">
      <c r="B22" s="3" t="s">
        <v>358</v>
      </c>
      <c r="C22" s="3" t="s">
        <v>345</v>
      </c>
      <c r="D22" s="9">
        <v>1</v>
      </c>
      <c r="E22" s="4" t="str">
        <f>Table8[[#This Row],[Feedback]]&amp;" ("&amp;IF(Table8[[#This Row],[Type]]="Dislike","-","+")&amp;Table8[[#This Row],[Source]]&amp;") "&amp;Table8[[#This Row],[Sequence]]</f>
        <v>Default gauge (+MK) 8</v>
      </c>
      <c r="F22" s="4" t="s">
        <v>9</v>
      </c>
      <c r="G22" s="3" t="s">
        <v>1</v>
      </c>
      <c r="H22" s="7" t="s">
        <v>379</v>
      </c>
      <c r="I22" s="3" t="s">
        <v>350</v>
      </c>
      <c r="J22" s="3">
        <v>8</v>
      </c>
    </row>
    <row r="23" spans="2:10" s="1" customFormat="1" x14ac:dyDescent="0.25">
      <c r="B23" s="3" t="s">
        <v>358</v>
      </c>
      <c r="C23" s="3" t="s">
        <v>345</v>
      </c>
      <c r="D23" s="9">
        <v>1</v>
      </c>
      <c r="E23" s="4" t="str">
        <f>Table8[[#This Row],[Feedback]]&amp;" ("&amp;IF(Table8[[#This Row],[Type]]="Dislike","-","+")&amp;Table8[[#This Row],[Source]]&amp;") "&amp;Table8[[#This Row],[Sequence]]</f>
        <v>I don’t like how hidden full gauge is (-CE) 206</v>
      </c>
      <c r="F23" s="4" t="s">
        <v>209</v>
      </c>
      <c r="G23" s="3" t="s">
        <v>32</v>
      </c>
      <c r="H23" s="7" t="s">
        <v>108</v>
      </c>
      <c r="I23" s="3" t="s">
        <v>350</v>
      </c>
      <c r="J23" s="3">
        <v>206</v>
      </c>
    </row>
    <row r="24" spans="2:10" s="1" customFormat="1" x14ac:dyDescent="0.25">
      <c r="B24" s="3" t="s">
        <v>358</v>
      </c>
      <c r="C24" s="3" t="s">
        <v>345</v>
      </c>
      <c r="D24" s="9">
        <v>1</v>
      </c>
      <c r="E24" s="4" t="str">
        <f>Table8[[#This Row],[Feedback]]&amp;" ("&amp;IF(Table8[[#This Row],[Type]]="Dislike","-","+")&amp;Table8[[#This Row],[Source]]&amp;") "&amp;Table8[[#This Row],[Sequence]]</f>
        <v>Full gauge option should be visible (-CR) 100</v>
      </c>
      <c r="F24" s="4" t="s">
        <v>102</v>
      </c>
      <c r="G24" s="3" t="s">
        <v>32</v>
      </c>
      <c r="H24" s="7" t="s">
        <v>80</v>
      </c>
      <c r="I24" s="3" t="s">
        <v>350</v>
      </c>
      <c r="J24" s="3">
        <v>100</v>
      </c>
    </row>
    <row r="25" spans="2:10" s="1" customFormat="1" x14ac:dyDescent="0.25">
      <c r="B25" s="3" t="s">
        <v>358</v>
      </c>
      <c r="C25" s="3" t="s">
        <v>345</v>
      </c>
      <c r="D25" s="9">
        <v>1</v>
      </c>
      <c r="E25" s="4" t="str">
        <f>Table8[[#This Row],[Feedback]]&amp;" ("&amp;IF(Table8[[#This Row],[Type]]="Dislike","-","+")&amp;Table8[[#This Row],[Source]]&amp;") "&amp;Table8[[#This Row],[Sequence]]</f>
        <v>Full gauge tab! (-CE) 160</v>
      </c>
      <c r="F25" s="4" t="s">
        <v>163</v>
      </c>
      <c r="G25" s="3" t="s">
        <v>32</v>
      </c>
      <c r="H25" s="7" t="s">
        <v>108</v>
      </c>
      <c r="I25" s="3" t="s">
        <v>350</v>
      </c>
      <c r="J25" s="3">
        <v>160</v>
      </c>
    </row>
    <row r="26" spans="2:10" s="1" customFormat="1" x14ac:dyDescent="0.25">
      <c r="B26" s="3" t="s">
        <v>358</v>
      </c>
      <c r="C26" s="3" t="s">
        <v>345</v>
      </c>
      <c r="D26" s="9">
        <v>1</v>
      </c>
      <c r="E26" s="4" t="str">
        <f>Table8[[#This Row],[Feedback]]&amp;" ("&amp;IF(Table8[[#This Row],[Type]]="Dislike","-","+")&amp;Table8[[#This Row],[Source]]&amp;") "&amp;Table8[[#This Row],[Sequence]]</f>
        <v>The full gauge option is hidden (-CE) 199</v>
      </c>
      <c r="F26" s="4" t="s">
        <v>202</v>
      </c>
      <c r="G26" s="3" t="s">
        <v>32</v>
      </c>
      <c r="H26" s="7" t="s">
        <v>108</v>
      </c>
      <c r="I26" s="3" t="s">
        <v>350</v>
      </c>
      <c r="J26" s="3">
        <v>199</v>
      </c>
    </row>
    <row r="27" spans="2:10" s="1" customFormat="1" ht="30" x14ac:dyDescent="0.25">
      <c r="B27" s="3" t="s">
        <v>358</v>
      </c>
      <c r="C27" s="3" t="s">
        <v>345</v>
      </c>
      <c r="D27" s="9">
        <v>1</v>
      </c>
      <c r="E27" s="4" t="str">
        <f>Table8[[#This Row],[Feedback]]&amp;" ("&amp;IF(Table8[[#This Row],[Type]]="Dislike","-","+")&amp;Table8[[#This Row],[Source]]&amp;") "&amp;Table8[[#This Row],[Sequence]]</f>
        <v>Full gauge option could be more visible (Customers have a hard time finding it) (-CR) 93</v>
      </c>
      <c r="F27" s="4" t="s">
        <v>95</v>
      </c>
      <c r="G27" s="3" t="s">
        <v>32</v>
      </c>
      <c r="H27" s="7" t="s">
        <v>80</v>
      </c>
      <c r="I27" s="3" t="s">
        <v>350</v>
      </c>
      <c r="J27" s="3">
        <v>93</v>
      </c>
    </row>
    <row r="28" spans="2:10" s="1" customFormat="1" x14ac:dyDescent="0.25">
      <c r="B28" s="3" t="s">
        <v>358</v>
      </c>
      <c r="C28" s="3" t="s">
        <v>345</v>
      </c>
      <c r="D28" s="9">
        <v>1</v>
      </c>
      <c r="E28" s="4" t="str">
        <f>Table8[[#This Row],[Feedback]]&amp;" ("&amp;IF(Table8[[#This Row],[Type]]="Dislike","-","+")&amp;Table8[[#This Row],[Source]]&amp;") "&amp;Table8[[#This Row],[Sequence]]</f>
        <v>Full Gauge, need to bring more attention to how to make some thing (-CE) 193</v>
      </c>
      <c r="F28" s="4" t="s">
        <v>196</v>
      </c>
      <c r="G28" s="3" t="s">
        <v>32</v>
      </c>
      <c r="H28" s="7" t="s">
        <v>108</v>
      </c>
      <c r="I28" s="3" t="s">
        <v>350</v>
      </c>
      <c r="J28" s="3">
        <v>193</v>
      </c>
    </row>
    <row r="29" spans="2:10" s="1" customFormat="1" x14ac:dyDescent="0.25">
      <c r="B29" s="3" t="s">
        <v>358</v>
      </c>
      <c r="C29" s="3" t="s">
        <v>345</v>
      </c>
      <c r="D29" s="9">
        <v>1</v>
      </c>
      <c r="E29" s="4" t="str">
        <f>Table8[[#This Row],[Feedback]]&amp;" ("&amp;IF(Table8[[#This Row],[Type]]="Dislike","-","+")&amp;Table8[[#This Row],[Source]]&amp;") "&amp;Table8[[#This Row],[Sequence]]</f>
        <v>Wish full gauge option was more in your face (-CE) 255</v>
      </c>
      <c r="F29" s="4" t="s">
        <v>257</v>
      </c>
      <c r="G29" s="3" t="s">
        <v>32</v>
      </c>
      <c r="H29" s="7" t="s">
        <v>108</v>
      </c>
      <c r="I29" s="3" t="s">
        <v>350</v>
      </c>
      <c r="J29" s="3">
        <v>255</v>
      </c>
    </row>
    <row r="30" spans="2:10" s="1" customFormat="1" x14ac:dyDescent="0.25">
      <c r="B30" s="3" t="s">
        <v>358</v>
      </c>
      <c r="C30" s="3" t="s">
        <v>345</v>
      </c>
      <c r="D30" s="9">
        <v>1</v>
      </c>
      <c r="E30" s="4" t="str">
        <f>Table8[[#This Row],[Feedback]]&amp;" ("&amp;IF(Table8[[#This Row],[Type]]="Dislike","-","+")&amp;Table8[[#This Row],[Source]]&amp;") "&amp;Table8[[#This Row],[Sequence]]</f>
        <v>Maybe full guage should be visible all the time (-IT) 328</v>
      </c>
      <c r="F30" s="4" t="s">
        <v>329</v>
      </c>
      <c r="G30" s="3" t="s">
        <v>32</v>
      </c>
      <c r="H30" s="7" t="s">
        <v>277</v>
      </c>
      <c r="I30" s="3" t="s">
        <v>350</v>
      </c>
      <c r="J30" s="3">
        <v>328</v>
      </c>
    </row>
    <row r="31" spans="2:10" s="1" customFormat="1" x14ac:dyDescent="0.25">
      <c r="B31" s="3" t="s">
        <v>358</v>
      </c>
      <c r="C31" s="3" t="s">
        <v>346</v>
      </c>
      <c r="D31" s="9">
        <v>1</v>
      </c>
      <c r="E31" s="4" t="str">
        <f>Table8[[#This Row],[Feedback]]&amp;" ("&amp;IF(Table8[[#This Row],[Type]]="Dislike","-","+")&amp;Table8[[#This Row],[Source]]&amp;") "&amp;Table8[[#This Row],[Sequence]]</f>
        <v>I love how functional and self-explanatory the packaging options are (+CE) 140</v>
      </c>
      <c r="F31" s="4" t="s">
        <v>143</v>
      </c>
      <c r="G31" s="3" t="s">
        <v>1</v>
      </c>
      <c r="H31" s="7" t="s">
        <v>108</v>
      </c>
      <c r="I31" s="3" t="s">
        <v>348</v>
      </c>
      <c r="J31" s="3">
        <v>140</v>
      </c>
    </row>
    <row r="32" spans="2:10" s="1" customFormat="1" x14ac:dyDescent="0.25">
      <c r="B32" s="3" t="s">
        <v>358</v>
      </c>
      <c r="C32" s="3" t="s">
        <v>346</v>
      </c>
      <c r="D32" s="9">
        <v>1</v>
      </c>
      <c r="E32" s="4" t="str">
        <f>Table8[[#This Row],[Feedback]]&amp;" ("&amp;IF(Table8[[#This Row],[Type]]="Dislike","-","+")&amp;Table8[[#This Row],[Source]]&amp;") "&amp;Table8[[#This Row],[Sequence]]</f>
        <v>Packinag; Like the different options (+CE) 109</v>
      </c>
      <c r="F32" s="4" t="s">
        <v>112</v>
      </c>
      <c r="G32" s="3" t="s">
        <v>1</v>
      </c>
      <c r="H32" s="7" t="s">
        <v>108</v>
      </c>
      <c r="I32" s="3" t="s">
        <v>348</v>
      </c>
      <c r="J32" s="3">
        <v>109</v>
      </c>
    </row>
    <row r="33" spans="2:10" s="1" customFormat="1" x14ac:dyDescent="0.25">
      <c r="B33" s="3" t="s">
        <v>358</v>
      </c>
      <c r="C33" s="3" t="s">
        <v>346</v>
      </c>
      <c r="D33" s="9">
        <v>1</v>
      </c>
      <c r="E33" s="4" t="str">
        <f>Table8[[#This Row],[Feedback]]&amp;" ("&amp;IF(Table8[[#This Row],[Type]]="Dislike","-","+")&amp;Table8[[#This Row],[Source]]&amp;") "&amp;Table8[[#This Row],[Sequence]]</f>
        <v>Under packaging, we should have the option to double poly line cartons (-CE) 272</v>
      </c>
      <c r="F33" s="4" t="s">
        <v>273</v>
      </c>
      <c r="G33" s="3" t="s">
        <v>32</v>
      </c>
      <c r="H33" s="7" t="s">
        <v>108</v>
      </c>
      <c r="I33" s="3" t="s">
        <v>348</v>
      </c>
      <c r="J33" s="3">
        <v>272</v>
      </c>
    </row>
    <row r="34" spans="2:10" s="1" customFormat="1" x14ac:dyDescent="0.25">
      <c r="B34" s="3" t="s">
        <v>358</v>
      </c>
      <c r="C34" s="3" t="s">
        <v>227</v>
      </c>
      <c r="D34" s="9">
        <v>1</v>
      </c>
      <c r="E34" s="4" t="str">
        <f>Table8[[#This Row],[Feedback]]&amp;" ("&amp;IF(Table8[[#This Row],[Type]]="Dislike","-","+")&amp;Table8[[#This Row],[Source]]&amp;") "&amp;Table8[[#This Row],[Sequence]]</f>
        <v>Print Designer (+CE) 225</v>
      </c>
      <c r="F34" s="4" t="s">
        <v>227</v>
      </c>
      <c r="G34" s="3" t="s">
        <v>1</v>
      </c>
      <c r="H34" s="7" t="s">
        <v>108</v>
      </c>
      <c r="I34" s="3" t="s">
        <v>348</v>
      </c>
      <c r="J34" s="3">
        <v>225</v>
      </c>
    </row>
    <row r="35" spans="2:10" s="1" customFormat="1" x14ac:dyDescent="0.25">
      <c r="B35" s="3" t="s">
        <v>358</v>
      </c>
      <c r="C35" s="3" t="s">
        <v>227</v>
      </c>
      <c r="D35" s="9">
        <v>1</v>
      </c>
      <c r="E35" s="4" t="str">
        <f>Table8[[#This Row],[Feedback]]&amp;" ("&amp;IF(Table8[[#This Row],[Type]]="Dislike","-","+")&amp;Table8[[#This Row],[Source]]&amp;") "&amp;Table8[[#This Row],[Sequence]]</f>
        <v>Printing tab is fun! (+CE) 125</v>
      </c>
      <c r="F35" s="4" t="s">
        <v>128</v>
      </c>
      <c r="G35" s="3" t="s">
        <v>1</v>
      </c>
      <c r="H35" s="7" t="s">
        <v>108</v>
      </c>
      <c r="I35" s="3" t="s">
        <v>348</v>
      </c>
      <c r="J35" s="3">
        <v>125</v>
      </c>
    </row>
    <row r="36" spans="2:10" s="1" customFormat="1" x14ac:dyDescent="0.25">
      <c r="B36" s="3" t="s">
        <v>358</v>
      </c>
      <c r="C36" s="3" t="s">
        <v>227</v>
      </c>
      <c r="D36" s="9">
        <v>1</v>
      </c>
      <c r="E36" s="4" t="str">
        <f>Table8[[#This Row],[Feedback]]&amp;" ("&amp;IF(Table8[[#This Row],[Type]]="Dislike","-","+")&amp;Table8[[#This Row],[Source]]&amp;") "&amp;Table8[[#This Row],[Sequence]]</f>
        <v>Print designer concept is good (+IT) 281</v>
      </c>
      <c r="F36" s="4" t="s">
        <v>283</v>
      </c>
      <c r="G36" s="3" t="s">
        <v>1</v>
      </c>
      <c r="H36" s="7" t="s">
        <v>277</v>
      </c>
      <c r="I36" s="3" t="s">
        <v>348</v>
      </c>
      <c r="J36" s="3">
        <v>281</v>
      </c>
    </row>
    <row r="37" spans="2:10" s="1" customFormat="1" x14ac:dyDescent="0.25">
      <c r="B37" s="3" t="s">
        <v>358</v>
      </c>
      <c r="C37" s="3" t="s">
        <v>227</v>
      </c>
      <c r="D37" s="9">
        <v>1</v>
      </c>
      <c r="E37" s="4" t="str">
        <f>Table8[[#This Row],[Feedback]]&amp;" ("&amp;IF(Table8[[#This Row],[Type]]="Dislike","-","+")&amp;Table8[[#This Row],[Source]]&amp;") "&amp;Table8[[#This Row],[Sequence]]</f>
        <v>Print Designer (+IT) 298</v>
      </c>
      <c r="F37" s="4" t="s">
        <v>227</v>
      </c>
      <c r="G37" s="3" t="s">
        <v>1</v>
      </c>
      <c r="H37" s="7" t="s">
        <v>277</v>
      </c>
      <c r="I37" s="3" t="s">
        <v>348</v>
      </c>
      <c r="J37" s="3">
        <v>298</v>
      </c>
    </row>
    <row r="38" spans="2:10" s="1" customFormat="1" x14ac:dyDescent="0.25">
      <c r="B38" s="3" t="s">
        <v>358</v>
      </c>
      <c r="C38" s="3" t="s">
        <v>227</v>
      </c>
      <c r="D38" s="9">
        <v>1</v>
      </c>
      <c r="E38" s="4" t="str">
        <f>Table8[[#This Row],[Feedback]]&amp;" ("&amp;IF(Table8[[#This Row],[Type]]="Dislike","-","+")&amp;Table8[[#This Row],[Source]]&amp;") "&amp;Table8[[#This Row],[Sequence]]</f>
        <v>Quoting Market Place items is simple, especially printed items (+CE) 218</v>
      </c>
      <c r="F38" s="4" t="s">
        <v>220</v>
      </c>
      <c r="G38" s="3" t="s">
        <v>1</v>
      </c>
      <c r="H38" s="7" t="s">
        <v>108</v>
      </c>
      <c r="I38" s="3" t="s">
        <v>348</v>
      </c>
      <c r="J38" s="3">
        <v>218</v>
      </c>
    </row>
    <row r="39" spans="2:10" s="1" customFormat="1" x14ac:dyDescent="0.25">
      <c r="B39" s="3" t="s">
        <v>358</v>
      </c>
      <c r="C39" s="3" t="s">
        <v>227</v>
      </c>
      <c r="D39" s="9">
        <v>1</v>
      </c>
      <c r="E39" s="4" t="str">
        <f>Table8[[#This Row],[Feedback]]&amp;" ("&amp;IF(Table8[[#This Row],[Type]]="Dislike","-","+")&amp;Table8[[#This Row],[Source]]&amp;") "&amp;Table8[[#This Row],[Sequence]]</f>
        <v>Printing is awesome, yet its hidden (-MK) 63</v>
      </c>
      <c r="F39" s="4" t="s">
        <v>64</v>
      </c>
      <c r="G39" s="3" t="s">
        <v>32</v>
      </c>
      <c r="H39" s="7" t="s">
        <v>379</v>
      </c>
      <c r="I39" s="3" t="s">
        <v>348</v>
      </c>
      <c r="J39" s="3">
        <v>63</v>
      </c>
    </row>
    <row r="40" spans="2:10" s="1" customFormat="1" x14ac:dyDescent="0.25">
      <c r="B40" s="3" t="s">
        <v>358</v>
      </c>
      <c r="C40" s="3" t="s">
        <v>227</v>
      </c>
      <c r="D40" s="9">
        <v>1</v>
      </c>
      <c r="E40" s="4" t="str">
        <f>Table8[[#This Row],[Feedback]]&amp;" ("&amp;IF(Table8[[#This Row],[Type]]="Dislike","-","+")&amp;Table8[[#This Row],[Source]]&amp;") "&amp;Table8[[#This Row],[Sequence]]</f>
        <v>Printing PMS Colors (-CE) 159</v>
      </c>
      <c r="F40" s="4" t="s">
        <v>162</v>
      </c>
      <c r="G40" s="3" t="s">
        <v>32</v>
      </c>
      <c r="H40" s="7" t="s">
        <v>108</v>
      </c>
      <c r="I40" s="3" t="s">
        <v>348</v>
      </c>
      <c r="J40" s="3">
        <v>159</v>
      </c>
    </row>
    <row r="41" spans="2:10" s="1" customFormat="1" x14ac:dyDescent="0.25">
      <c r="B41" s="3" t="s">
        <v>358</v>
      </c>
      <c r="C41" s="3" t="s">
        <v>227</v>
      </c>
      <c r="D41" s="9">
        <v>1</v>
      </c>
      <c r="E41" s="4" t="str">
        <f>Table8[[#This Row],[Feedback]]&amp;" ("&amp;IF(Table8[[#This Row],[Type]]="Dislike","-","+")&amp;Table8[[#This Row],[Source]]&amp;") "&amp;Table8[[#This Row],[Sequence]]</f>
        <v>Printing; it tends to not adjust properly. Text is not editable once you hit find (-CE) 163</v>
      </c>
      <c r="F41" s="4" t="s">
        <v>166</v>
      </c>
      <c r="G41" s="3" t="s">
        <v>32</v>
      </c>
      <c r="H41" s="7" t="s">
        <v>108</v>
      </c>
      <c r="I41" s="3" t="s">
        <v>348</v>
      </c>
      <c r="J41" s="3">
        <v>163</v>
      </c>
    </row>
    <row r="42" spans="2:10" s="1" customFormat="1" x14ac:dyDescent="0.25">
      <c r="B42" s="3" t="s">
        <v>358</v>
      </c>
      <c r="C42" s="3" t="s">
        <v>227</v>
      </c>
      <c r="D42" s="9">
        <v>1</v>
      </c>
      <c r="E42" s="4" t="str">
        <f>Table8[[#This Row],[Feedback]]&amp;" ("&amp;IF(Table8[[#This Row],[Type]]="Dislike","-","+")&amp;Table8[[#This Row],[Source]]&amp;") "&amp;Table8[[#This Row],[Sequence]]</f>
        <v>More print design options and flexability (-CE) 181</v>
      </c>
      <c r="F42" s="4" t="s">
        <v>184</v>
      </c>
      <c r="G42" s="3" t="s">
        <v>32</v>
      </c>
      <c r="H42" s="7" t="s">
        <v>108</v>
      </c>
      <c r="I42" s="3" t="s">
        <v>348</v>
      </c>
      <c r="J42" s="3">
        <v>181</v>
      </c>
    </row>
    <row r="43" spans="2:10" s="1" customFormat="1" x14ac:dyDescent="0.25">
      <c r="B43" s="3" t="s">
        <v>358</v>
      </c>
      <c r="C43" s="3" t="s">
        <v>227</v>
      </c>
      <c r="D43" s="9">
        <v>1</v>
      </c>
      <c r="E43" s="4" t="str">
        <f>Table8[[#This Row],[Feedback]]&amp;" ("&amp;IF(Table8[[#This Row],[Type]]="Dislike","-","+")&amp;Table8[[#This Row],[Source]]&amp;") "&amp;Table8[[#This Row],[Sequence]]</f>
        <v>Maybe better visability for the print options when looking for plates (-CE) 183</v>
      </c>
      <c r="F43" s="4" t="s">
        <v>186</v>
      </c>
      <c r="G43" s="3" t="s">
        <v>32</v>
      </c>
      <c r="H43" s="7" t="s">
        <v>108</v>
      </c>
      <c r="I43" s="3" t="s">
        <v>348</v>
      </c>
      <c r="J43" s="3">
        <v>183</v>
      </c>
    </row>
    <row r="44" spans="2:10" s="1" customFormat="1" ht="30" x14ac:dyDescent="0.25">
      <c r="B44" s="3" t="s">
        <v>358</v>
      </c>
      <c r="C44" s="3" t="s">
        <v>227</v>
      </c>
      <c r="D44" s="9">
        <v>1</v>
      </c>
      <c r="E44" s="4" t="str">
        <f>Table8[[#This Row],[Feedback]]&amp;" ("&amp;IF(Table8[[#This Row],[Type]]="Dislike","-","+")&amp;Table8[[#This Row],[Source]]&amp;") "&amp;Table8[[#This Row],[Sequence]]</f>
        <v>Print tab seems not to work all the time. The plates don't always match up or correct plate doesn’t carry over. (-CE) 260</v>
      </c>
      <c r="F44" s="4" t="s">
        <v>262</v>
      </c>
      <c r="G44" s="3" t="s">
        <v>32</v>
      </c>
      <c r="H44" s="7" t="s">
        <v>108</v>
      </c>
      <c r="I44" s="3" t="s">
        <v>348</v>
      </c>
      <c r="J44" s="3">
        <v>260</v>
      </c>
    </row>
    <row r="45" spans="2:10" s="1" customFormat="1" x14ac:dyDescent="0.25">
      <c r="B45" s="3" t="s">
        <v>358</v>
      </c>
      <c r="C45" s="3" t="s">
        <v>227</v>
      </c>
      <c r="D45" s="9">
        <v>1</v>
      </c>
      <c r="E45" s="4" t="str">
        <f>Table8[[#This Row],[Feedback]]&amp;" ("&amp;IF(Table8[[#This Row],[Type]]="Dislike","-","+")&amp;Table8[[#This Row],[Source]]&amp;") "&amp;Table8[[#This Row],[Sequence]]</f>
        <v>Print Designer: Popups are difficult to use (-IT) 284</v>
      </c>
      <c r="F45" s="4" t="s">
        <v>286</v>
      </c>
      <c r="G45" s="3" t="s">
        <v>32</v>
      </c>
      <c r="H45" s="7" t="s">
        <v>277</v>
      </c>
      <c r="I45" s="3" t="s">
        <v>348</v>
      </c>
      <c r="J45" s="3">
        <v>284</v>
      </c>
    </row>
    <row r="46" spans="2:10" s="1" customFormat="1" x14ac:dyDescent="0.25">
      <c r="B46" s="3" t="s">
        <v>358</v>
      </c>
      <c r="C46" s="3" t="s">
        <v>227</v>
      </c>
      <c r="D46" s="9">
        <v>1</v>
      </c>
      <c r="E46" s="4" t="str">
        <f>Table8[[#This Row],[Feedback]]&amp;" ("&amp;IF(Table8[[#This Row],[Type]]="Dislike","-","+")&amp;Table8[[#This Row],[Source]]&amp;") "&amp;Table8[[#This Row],[Sequence]]</f>
        <v>Print designer should be move integrated into design (-IT) 320</v>
      </c>
      <c r="F46" s="4" t="s">
        <v>321</v>
      </c>
      <c r="G46" s="3" t="s">
        <v>32</v>
      </c>
      <c r="H46" s="7" t="s">
        <v>277</v>
      </c>
      <c r="I46" s="3" t="s">
        <v>348</v>
      </c>
      <c r="J46" s="3">
        <v>320</v>
      </c>
    </row>
    <row r="47" spans="2:10" s="1" customFormat="1" x14ac:dyDescent="0.25">
      <c r="B47" s="3" t="s">
        <v>358</v>
      </c>
      <c r="C47" s="3" t="s">
        <v>227</v>
      </c>
      <c r="D47" s="9">
        <v>1</v>
      </c>
      <c r="E47" s="4" t="str">
        <f>Table8[[#This Row],[Feedback]]&amp;" ("&amp;IF(Table8[[#This Row],[Type]]="Dislike","-","+")&amp;Table8[[#This Row],[Source]]&amp;") "&amp;Table8[[#This Row],[Sequence]]</f>
        <v>I don't like how challenging the text designer is in print designer (-CE) 205</v>
      </c>
      <c r="F47" s="4" t="s">
        <v>208</v>
      </c>
      <c r="G47" s="3" t="s">
        <v>32</v>
      </c>
      <c r="H47" s="7" t="s">
        <v>108</v>
      </c>
      <c r="I47" s="3" t="s">
        <v>348</v>
      </c>
      <c r="J47" s="3">
        <v>205</v>
      </c>
    </row>
    <row r="48" spans="2:10" s="1" customFormat="1" x14ac:dyDescent="0.25">
      <c r="B48" s="3" t="s">
        <v>358</v>
      </c>
      <c r="C48" s="3" t="s">
        <v>368</v>
      </c>
      <c r="D48" s="9">
        <v>1</v>
      </c>
      <c r="E48" s="4" t="str">
        <f>Table8[[#This Row],[Feedback]]&amp;" ("&amp;IF(Table8[[#This Row],[Type]]="Dislike","-","+")&amp;Table8[[#This Row],[Source]]&amp;") "&amp;Table8[[#This Row],[Sequence]]</f>
        <v>Ship to, dropdown menu to choose what location to pickup (+CE) 150</v>
      </c>
      <c r="F48" s="4" t="s">
        <v>153</v>
      </c>
      <c r="G48" s="3" t="s">
        <v>1</v>
      </c>
      <c r="H48" s="7" t="s">
        <v>108</v>
      </c>
      <c r="I48" s="3" t="s">
        <v>350</v>
      </c>
      <c r="J48" s="3">
        <v>150</v>
      </c>
    </row>
    <row r="49" spans="2:10" s="1" customFormat="1" x14ac:dyDescent="0.25">
      <c r="B49" s="3" t="s">
        <v>358</v>
      </c>
      <c r="C49" s="3" t="s">
        <v>368</v>
      </c>
      <c r="D49" s="9">
        <v>1</v>
      </c>
      <c r="E49" s="4" t="str">
        <f>Table8[[#This Row],[Feedback]]&amp;" ("&amp;IF(Table8[[#This Row],[Type]]="Dislike","-","+")&amp;Table8[[#This Row],[Source]]&amp;") "&amp;Table8[[#This Row],[Sequence]]</f>
        <v>I like that you can switch the zip code section to CPU and pickup (+CE) 222</v>
      </c>
      <c r="F49" s="4" t="s">
        <v>224</v>
      </c>
      <c r="G49" s="3" t="s">
        <v>1</v>
      </c>
      <c r="H49" s="7" t="s">
        <v>108</v>
      </c>
      <c r="I49" s="3" t="s">
        <v>350</v>
      </c>
      <c r="J49" s="3">
        <v>222</v>
      </c>
    </row>
    <row r="50" spans="2:10" s="1" customFormat="1" x14ac:dyDescent="0.25">
      <c r="B50" s="3" t="s">
        <v>358</v>
      </c>
      <c r="C50" s="3" t="s">
        <v>368</v>
      </c>
      <c r="D50" s="9">
        <v>1</v>
      </c>
      <c r="E50" s="4" t="str">
        <f>Table8[[#This Row],[Feedback]]&amp;" ("&amp;IF(Table8[[#This Row],[Type]]="Dislike","-","+")&amp;Table8[[#This Row],[Source]]&amp;") "&amp;Table8[[#This Row],[Sequence]]</f>
        <v>Ship to / pickup not quite right - hard to go back and forth (-MK) 64</v>
      </c>
      <c r="F50" s="4" t="s">
        <v>65</v>
      </c>
      <c r="G50" s="3" t="s">
        <v>32</v>
      </c>
      <c r="H50" s="7" t="s">
        <v>379</v>
      </c>
      <c r="I50" s="3" t="s">
        <v>350</v>
      </c>
      <c r="J50" s="3">
        <v>64</v>
      </c>
    </row>
    <row r="51" spans="2:10" s="1" customFormat="1" x14ac:dyDescent="0.25">
      <c r="B51" s="3" t="s">
        <v>358</v>
      </c>
      <c r="C51" s="3" t="s">
        <v>368</v>
      </c>
      <c r="D51" s="9">
        <v>1</v>
      </c>
      <c r="E51" s="4" t="str">
        <f>Table8[[#This Row],[Feedback]]&amp;" ("&amp;IF(Table8[[#This Row],[Type]]="Dislike","-","+")&amp;Table8[[#This Row],[Source]]&amp;") "&amp;Table8[[#This Row],[Sequence]]</f>
        <v>Shipto/pickup more defined (-CE) 171</v>
      </c>
      <c r="F51" s="4" t="s">
        <v>174</v>
      </c>
      <c r="G51" s="3" t="s">
        <v>32</v>
      </c>
      <c r="H51" s="7" t="s">
        <v>108</v>
      </c>
      <c r="I51" s="3" t="s">
        <v>350</v>
      </c>
      <c r="J51" s="3">
        <v>171</v>
      </c>
    </row>
    <row r="52" spans="2:10" s="1" customFormat="1" x14ac:dyDescent="0.25">
      <c r="B52" s="3" t="s">
        <v>358</v>
      </c>
      <c r="C52" s="3" t="s">
        <v>368</v>
      </c>
      <c r="D52" s="9">
        <v>1</v>
      </c>
      <c r="E52" s="4" t="str">
        <f>Table8[[#This Row],[Feedback]]&amp;" ("&amp;IF(Table8[[#This Row],[Type]]="Dislike","-","+")&amp;Table8[[#This Row],[Source]]&amp;") "&amp;Table8[[#This Row],[Sequence]]</f>
        <v>That the customer pickup option is hidden (-CE) 200</v>
      </c>
      <c r="F52" s="4" t="s">
        <v>203</v>
      </c>
      <c r="G52" s="3" t="s">
        <v>32</v>
      </c>
      <c r="H52" s="7" t="s">
        <v>108</v>
      </c>
      <c r="I52" s="3" t="s">
        <v>350</v>
      </c>
      <c r="J52" s="3">
        <v>200</v>
      </c>
    </row>
    <row r="53" spans="2:10" s="1" customFormat="1" ht="30" x14ac:dyDescent="0.25">
      <c r="B53" s="3" t="s">
        <v>358</v>
      </c>
      <c r="C53" s="3" t="s">
        <v>368</v>
      </c>
      <c r="D53" s="9">
        <v>1</v>
      </c>
      <c r="E53" s="4" t="str">
        <f>Table8[[#This Row],[Feedback]]&amp;" ("&amp;IF(Table8[[#This Row],[Type]]="Dislike","-","+")&amp;Table8[[#This Row],[Source]]&amp;") "&amp;Table8[[#This Row],[Sequence]]</f>
        <v>When CPU, customers don't know they have to click the dropdown arrow next to ship to (-CE) 216</v>
      </c>
      <c r="F53" s="4" t="s">
        <v>218</v>
      </c>
      <c r="G53" s="3" t="s">
        <v>32</v>
      </c>
      <c r="H53" s="7" t="s">
        <v>108</v>
      </c>
      <c r="I53" s="3" t="s">
        <v>350</v>
      </c>
      <c r="J53" s="3">
        <v>216</v>
      </c>
    </row>
    <row r="54" spans="2:10" s="1" customFormat="1" x14ac:dyDescent="0.25">
      <c r="B54" s="3" t="s">
        <v>358</v>
      </c>
      <c r="C54" s="3" t="s">
        <v>368</v>
      </c>
      <c r="D54" s="9">
        <v>1</v>
      </c>
      <c r="E54" s="4" t="str">
        <f>Table8[[#This Row],[Feedback]]&amp;" ("&amp;IF(Table8[[#This Row],[Type]]="Dislike","-","+")&amp;Table8[[#This Row],[Source]]&amp;") "&amp;Table8[[#This Row],[Sequence]]</f>
        <v>Dislike how CPU/PU options isn't easily seen/visible (-CE) 245</v>
      </c>
      <c r="F54" s="4" t="s">
        <v>247</v>
      </c>
      <c r="G54" s="3" t="s">
        <v>32</v>
      </c>
      <c r="H54" s="7" t="s">
        <v>108</v>
      </c>
      <c r="I54" s="3" t="s">
        <v>350</v>
      </c>
      <c r="J54" s="3">
        <v>245</v>
      </c>
    </row>
    <row r="55" spans="2:10" s="1" customFormat="1" x14ac:dyDescent="0.25">
      <c r="B55" s="3" t="s">
        <v>358</v>
      </c>
      <c r="C55" s="3" t="s">
        <v>368</v>
      </c>
      <c r="D55" s="9">
        <v>1</v>
      </c>
      <c r="E55" s="4" t="str">
        <f>Table8[[#This Row],[Feedback]]&amp;" ("&amp;IF(Table8[[#This Row],[Type]]="Dislike","-","+")&amp;Table8[[#This Row],[Source]]&amp;") "&amp;Table8[[#This Row],[Sequence]]</f>
        <v>The ship to and pickup zip code is hard for customers to figure out (-CE) 185</v>
      </c>
      <c r="F55" s="4" t="s">
        <v>188</v>
      </c>
      <c r="G55" s="3" t="s">
        <v>32</v>
      </c>
      <c r="H55" s="7" t="s">
        <v>108</v>
      </c>
      <c r="I55" s="3" t="s">
        <v>350</v>
      </c>
      <c r="J55" s="3">
        <v>185</v>
      </c>
    </row>
    <row r="56" spans="2:10" s="1" customFormat="1" ht="30" x14ac:dyDescent="0.25">
      <c r="B56" s="3" t="s">
        <v>358</v>
      </c>
      <c r="C56" s="3" t="s">
        <v>368</v>
      </c>
      <c r="D56" s="9">
        <v>1</v>
      </c>
      <c r="E56" s="4" t="str">
        <f>Table8[[#This Row],[Feedback]]&amp;" ("&amp;IF(Table8[[#This Row],[Type]]="Dislike","-","+")&amp;Table8[[#This Row],[Source]]&amp;") "&amp;Table8[[#This Row],[Sequence]]</f>
        <v>Ship to / cpu, need more or different design so customers know how to CPU (not just arrow) (-CE) 191</v>
      </c>
      <c r="F56" s="4" t="s">
        <v>194</v>
      </c>
      <c r="G56" s="3" t="s">
        <v>32</v>
      </c>
      <c r="H56" s="7" t="s">
        <v>108</v>
      </c>
      <c r="I56" s="3" t="s">
        <v>350</v>
      </c>
      <c r="J56" s="3">
        <v>191</v>
      </c>
    </row>
    <row r="57" spans="2:10" s="1" customFormat="1" x14ac:dyDescent="0.25">
      <c r="B57" s="3" t="s">
        <v>358</v>
      </c>
      <c r="C57" s="3" t="s">
        <v>368</v>
      </c>
      <c r="D57" s="9">
        <v>1</v>
      </c>
      <c r="E57" s="4" t="str">
        <f>Table8[[#This Row],[Feedback]]&amp;" ("&amp;IF(Table8[[#This Row],[Type]]="Dislike","-","+")&amp;Table8[[#This Row],[Source]]&amp;") "&amp;Table8[[#This Row],[Sequence]]</f>
        <v>Don't like that pickup option is hidden, mistakes happen a lot because of it (-CE) 251</v>
      </c>
      <c r="F57" s="4" t="s">
        <v>253</v>
      </c>
      <c r="G57" s="3" t="s">
        <v>32</v>
      </c>
      <c r="H57" s="7" t="s">
        <v>108</v>
      </c>
      <c r="I57" s="3" t="s">
        <v>350</v>
      </c>
      <c r="J57" s="3">
        <v>251</v>
      </c>
    </row>
    <row r="58" spans="2:10" s="1" customFormat="1" x14ac:dyDescent="0.25">
      <c r="B58" s="3" t="s">
        <v>358</v>
      </c>
      <c r="C58" s="3" t="s">
        <v>368</v>
      </c>
      <c r="D58" s="9">
        <v>1</v>
      </c>
      <c r="E58" s="4" t="str">
        <f>Table8[[#This Row],[Feedback]]&amp;" ("&amp;IF(Table8[[#This Row],[Type]]="Dislike","-","+")&amp;Table8[[#This Row],[Source]]&amp;") "&amp;Table8[[#This Row],[Sequence]]</f>
        <v>Ship to for pickup should be more clear (-CE) 254</v>
      </c>
      <c r="F58" s="4" t="s">
        <v>256</v>
      </c>
      <c r="G58" s="3" t="s">
        <v>32</v>
      </c>
      <c r="H58" s="7" t="s">
        <v>108</v>
      </c>
      <c r="I58" s="3" t="s">
        <v>350</v>
      </c>
      <c r="J58" s="3">
        <v>254</v>
      </c>
    </row>
    <row r="59" spans="2:10" s="1" customFormat="1" x14ac:dyDescent="0.25">
      <c r="B59" s="3" t="s">
        <v>358</v>
      </c>
      <c r="C59" s="3" t="s">
        <v>374</v>
      </c>
      <c r="D59" s="9">
        <v>1</v>
      </c>
      <c r="E59" s="4" t="str">
        <f>Table8[[#This Row],[Feedback]]&amp;" ("&amp;IF(Table8[[#This Row],[Type]]="Dislike","-","+")&amp;Table8[[#This Row],[Source]]&amp;") "&amp;Table8[[#This Row],[Sequence]]</f>
        <v>Entering in lots of parameters to get "no results" (-MK) 78</v>
      </c>
      <c r="F59" s="4" t="s">
        <v>79</v>
      </c>
      <c r="G59" s="3" t="s">
        <v>32</v>
      </c>
      <c r="H59" s="7" t="s">
        <v>379</v>
      </c>
      <c r="I59" s="3" t="s">
        <v>350</v>
      </c>
      <c r="J59" s="3">
        <v>78</v>
      </c>
    </row>
    <row r="60" spans="2:10" s="1" customFormat="1" x14ac:dyDescent="0.25">
      <c r="B60" s="3" t="s">
        <v>358</v>
      </c>
      <c r="C60" s="3" t="s">
        <v>374</v>
      </c>
      <c r="D60" s="9">
        <v>1</v>
      </c>
      <c r="E60" s="4" t="str">
        <f>Table8[[#This Row],[Feedback]]&amp;" ("&amp;IF(Table8[[#This Row],[Type]]="Dislike","-","+")&amp;Table8[[#This Row],[Source]]&amp;") "&amp;Table8[[#This Row],[Sequence]]</f>
        <v>If you don't choose a zip code, how the results don't populate (-CE) 257</v>
      </c>
      <c r="F60" s="4" t="s">
        <v>259</v>
      </c>
      <c r="G60" s="3" t="s">
        <v>32</v>
      </c>
      <c r="H60" s="7" t="s">
        <v>108</v>
      </c>
      <c r="I60" s="3" t="s">
        <v>350</v>
      </c>
      <c r="J60" s="3">
        <v>257</v>
      </c>
    </row>
    <row r="61" spans="2:10" s="1" customFormat="1" x14ac:dyDescent="0.25">
      <c r="B61" s="3" t="s">
        <v>358</v>
      </c>
      <c r="C61" s="3" t="s">
        <v>374</v>
      </c>
      <c r="D61" s="9">
        <v>1</v>
      </c>
      <c r="E61" s="4" t="str">
        <f>Table8[[#This Row],[Feedback]]&amp;" ("&amp;IF(Table8[[#This Row],[Type]]="Dislike","-","+")&amp;Table8[[#This Row],[Source]]&amp;") "&amp;Table8[[#This Row],[Sequence]]</f>
        <v>If you don't know which category to choose you might not get results (-CE) 259</v>
      </c>
      <c r="F61" s="4" t="s">
        <v>261</v>
      </c>
      <c r="G61" s="3" t="s">
        <v>32</v>
      </c>
      <c r="H61" s="7" t="s">
        <v>108</v>
      </c>
      <c r="I61" s="3" t="s">
        <v>350</v>
      </c>
      <c r="J61" s="3">
        <v>259</v>
      </c>
    </row>
    <row r="62" spans="2:10" s="1" customFormat="1" ht="30" x14ac:dyDescent="0.25">
      <c r="B62" s="3" t="s">
        <v>358</v>
      </c>
      <c r="C62" s="3" t="s">
        <v>374</v>
      </c>
      <c r="D62" s="9">
        <v>1</v>
      </c>
      <c r="E62" s="4" t="str">
        <f>Table8[[#This Row],[Feedback]]&amp;" ("&amp;IF(Table8[[#This Row],[Type]]="Dislike","-","+")&amp;Table8[[#This Row],[Source]]&amp;") "&amp;Table8[[#This Row],[Sequence]]</f>
        <v>Sometimes the categories can be limiting not sure if that's a glitch but I've had larger sizes not popup until you reflect "pallet-sized" not gussted (-CE) 266</v>
      </c>
      <c r="F62" s="4" t="s">
        <v>267</v>
      </c>
      <c r="G62" s="3" t="s">
        <v>32</v>
      </c>
      <c r="H62" s="7" t="s">
        <v>108</v>
      </c>
      <c r="I62" s="3" t="s">
        <v>350</v>
      </c>
      <c r="J62" s="3">
        <v>266</v>
      </c>
    </row>
    <row r="63" spans="2:10" s="1" customFormat="1" x14ac:dyDescent="0.25">
      <c r="B63" s="3" t="s">
        <v>358</v>
      </c>
      <c r="C63" s="3" t="s">
        <v>374</v>
      </c>
      <c r="D63" s="9">
        <v>1</v>
      </c>
      <c r="E63" s="4" t="str">
        <f>Table8[[#This Row],[Feedback]]&amp;" ("&amp;IF(Table8[[#This Row],[Type]]="Dislike","-","+")&amp;Table8[[#This Row],[Source]]&amp;") "&amp;Table8[[#This Row],[Sequence]]</f>
        <v>No content to go along with categories till after searching (-MK) 53</v>
      </c>
      <c r="F63" s="4" t="s">
        <v>54</v>
      </c>
      <c r="G63" s="3" t="s">
        <v>32</v>
      </c>
      <c r="H63" s="7" t="s">
        <v>379</v>
      </c>
      <c r="I63" s="3" t="s">
        <v>337</v>
      </c>
      <c r="J63" s="3">
        <v>53</v>
      </c>
    </row>
    <row r="64" spans="2:10" s="1" customFormat="1" ht="30" x14ac:dyDescent="0.25">
      <c r="B64" s="3" t="s">
        <v>358</v>
      </c>
      <c r="C64" s="3" t="s">
        <v>374</v>
      </c>
      <c r="D64" s="9">
        <v>1</v>
      </c>
      <c r="E64" s="4" t="str">
        <f>Table8[[#This Row],[Feedback]]&amp;" ("&amp;IF(Table8[[#This Row],[Type]]="Dislike","-","+")&amp;Table8[[#This Row],[Source]]&amp;") "&amp;Table8[[#This Row],[Sequence]]</f>
        <v>There needs to be a button that says "show me stock". Customers want to click on a category and see all our stock (-CE) 166</v>
      </c>
      <c r="F64" s="4" t="s">
        <v>169</v>
      </c>
      <c r="G64" s="3" t="s">
        <v>32</v>
      </c>
      <c r="H64" s="7" t="s">
        <v>108</v>
      </c>
      <c r="I64" s="3" t="s">
        <v>337</v>
      </c>
      <c r="J64" s="3">
        <v>166</v>
      </c>
    </row>
    <row r="65" spans="2:10" s="1" customFormat="1" ht="30" x14ac:dyDescent="0.25">
      <c r="B65" s="3" t="s">
        <v>358</v>
      </c>
      <c r="C65" s="3" t="s">
        <v>374</v>
      </c>
      <c r="D65" s="9">
        <v>1</v>
      </c>
      <c r="E65" s="4" t="str">
        <f>Table8[[#This Row],[Feedback]]&amp;" ("&amp;IF(Table8[[#This Row],[Type]]="Dislike","-","+")&amp;Table8[[#This Row],[Source]]&amp;") "&amp;Table8[[#This Row],[Sequence]]</f>
        <v>Validation messages don’t actually always get you to a result "your search found nothing" (-MK) 75</v>
      </c>
      <c r="F65" s="4" t="s">
        <v>76</v>
      </c>
      <c r="G65" s="3" t="s">
        <v>32</v>
      </c>
      <c r="H65" s="7" t="s">
        <v>379</v>
      </c>
      <c r="I65" s="3" t="s">
        <v>351</v>
      </c>
      <c r="J65" s="3">
        <v>75</v>
      </c>
    </row>
    <row r="66" spans="2:10" s="1" customFormat="1" ht="30" x14ac:dyDescent="0.25">
      <c r="B66" s="3" t="s">
        <v>358</v>
      </c>
      <c r="C66" s="3" t="s">
        <v>374</v>
      </c>
      <c r="D66" s="9">
        <v>1</v>
      </c>
      <c r="E66" s="4" t="str">
        <f>Table8[[#This Row],[Feedback]]&amp;" ("&amp;IF(Table8[[#This Row],[Type]]="Dislike","-","+")&amp;Table8[[#This Row],[Source]]&amp;") "&amp;Table8[[#This Row],[Sequence]]</f>
        <v>When quoting maybe a popup somewhere as to why you can't quote instead of no results (-CE) 252</v>
      </c>
      <c r="F66" s="4" t="s">
        <v>254</v>
      </c>
      <c r="G66" s="3" t="s">
        <v>32</v>
      </c>
      <c r="H66" s="7" t="s">
        <v>108</v>
      </c>
      <c r="I66" s="3" t="s">
        <v>341</v>
      </c>
      <c r="J66" s="3">
        <v>252</v>
      </c>
    </row>
    <row r="67" spans="2:10" s="1" customFormat="1" ht="30" x14ac:dyDescent="0.25">
      <c r="B67" s="3" t="s">
        <v>358</v>
      </c>
      <c r="C67" s="3" t="s">
        <v>374</v>
      </c>
      <c r="D67" s="9">
        <v>1</v>
      </c>
      <c r="E67" s="4" t="str">
        <f>Table8[[#This Row],[Feedback]]&amp;" ("&amp;IF(Table8[[#This Row],[Type]]="Dislike","-","+")&amp;Table8[[#This Row],[Source]]&amp;") "&amp;Table8[[#This Row],[Sequence]]</f>
        <v>Very similar stock items don't show up everytime when you put in similar results (-CE) 264</v>
      </c>
      <c r="F67" s="4" t="s">
        <v>265</v>
      </c>
      <c r="G67" s="3" t="s">
        <v>32</v>
      </c>
      <c r="H67" s="7" t="s">
        <v>108</v>
      </c>
      <c r="I67" s="3" t="s">
        <v>341</v>
      </c>
      <c r="J67" s="3">
        <v>264</v>
      </c>
    </row>
    <row r="68" spans="2:10" s="1" customFormat="1" x14ac:dyDescent="0.25">
      <c r="B68" s="3" t="s">
        <v>358</v>
      </c>
      <c r="C68" s="3" t="s">
        <v>374</v>
      </c>
      <c r="D68" s="9">
        <v>1</v>
      </c>
      <c r="E68" s="4" t="str">
        <f>Table8[[#This Row],[Feedback]]&amp;" ("&amp;IF(Table8[[#This Row],[Type]]="Dislike","-","+")&amp;Table8[[#This Row],[Source]]&amp;") "&amp;Table8[[#This Row],[Sequence]]</f>
        <v>No details on why the web can't do a quote, only item cannot be found (-CE) 267</v>
      </c>
      <c r="F68" s="4" t="s">
        <v>268</v>
      </c>
      <c r="G68" s="3" t="s">
        <v>32</v>
      </c>
      <c r="H68" s="7" t="s">
        <v>108</v>
      </c>
      <c r="I68" s="3" t="s">
        <v>341</v>
      </c>
      <c r="J68" s="3">
        <v>267</v>
      </c>
    </row>
    <row r="69" spans="2:10" s="1" customFormat="1" x14ac:dyDescent="0.25">
      <c r="B69" s="3" t="s">
        <v>358</v>
      </c>
      <c r="C69" s="3" t="s">
        <v>336</v>
      </c>
      <c r="D69" s="9">
        <v>1</v>
      </c>
      <c r="E69" s="4" t="str">
        <f>Table8[[#This Row],[Feedback]]&amp;" ("&amp;IF(Table8[[#This Row],[Type]]="Dislike","-","+")&amp;Table8[[#This Row],[Source]]&amp;") "&amp;Table8[[#This Row],[Sequence]]</f>
        <v>Validation; preventing user from getting it wrong (+IT) 278</v>
      </c>
      <c r="F69" s="4" t="s">
        <v>280</v>
      </c>
      <c r="G69" s="3" t="s">
        <v>1</v>
      </c>
      <c r="H69" s="7" t="s">
        <v>277</v>
      </c>
      <c r="I69" s="3" t="s">
        <v>350</v>
      </c>
      <c r="J69" s="3">
        <v>278</v>
      </c>
    </row>
    <row r="70" spans="2:10" s="1" customFormat="1" x14ac:dyDescent="0.25">
      <c r="B70" s="3" t="s">
        <v>358</v>
      </c>
      <c r="C70" s="3" t="s">
        <v>336</v>
      </c>
      <c r="D70" s="9">
        <v>1</v>
      </c>
      <c r="E70" s="4" t="str">
        <f>Table8[[#This Row],[Feedback]]&amp;" ("&amp;IF(Table8[[#This Row],[Type]]="Dislike","-","+")&amp;Table8[[#This Row],[Source]]&amp;") "&amp;Table8[[#This Row],[Sequence]]</f>
        <v>I like that every color is listed and if a color isn't an option it is grayed out (+CE) 138</v>
      </c>
      <c r="F70" s="4" t="s">
        <v>141</v>
      </c>
      <c r="G70" s="3" t="s">
        <v>1</v>
      </c>
      <c r="H70" s="7" t="s">
        <v>108</v>
      </c>
      <c r="I70" s="3" t="s">
        <v>348</v>
      </c>
      <c r="J70" s="3">
        <v>138</v>
      </c>
    </row>
    <row r="71" spans="2:10" s="1" customFormat="1" x14ac:dyDescent="0.25">
      <c r="B71" s="3" t="s">
        <v>358</v>
      </c>
      <c r="C71" s="3" t="s">
        <v>336</v>
      </c>
      <c r="D71" s="9">
        <v>1</v>
      </c>
      <c r="E71" s="4" t="str">
        <f>Table8[[#This Row],[Feedback]]&amp;" ("&amp;IF(Table8[[#This Row],[Type]]="Dislike","-","+")&amp;Table8[[#This Row],[Source]]&amp;") "&amp;Table8[[#This Row],[Sequence]]</f>
        <v>Seeing complete list in level 3 category with disabled entries (+IT) 294</v>
      </c>
      <c r="F71" s="4" t="s">
        <v>296</v>
      </c>
      <c r="G71" s="3" t="s">
        <v>1</v>
      </c>
      <c r="H71" s="7" t="s">
        <v>277</v>
      </c>
      <c r="I71" s="3" t="s">
        <v>348</v>
      </c>
      <c r="J71" s="3">
        <v>294</v>
      </c>
    </row>
    <row r="72" spans="2:10" s="1" customFormat="1" x14ac:dyDescent="0.25">
      <c r="B72" s="3" t="s">
        <v>358</v>
      </c>
      <c r="C72" s="3" t="s">
        <v>336</v>
      </c>
      <c r="D72" s="9">
        <v>1</v>
      </c>
      <c r="E72" s="4" t="str">
        <f>Table8[[#This Row],[Feedback]]&amp;" ("&amp;IF(Table8[[#This Row],[Type]]="Dislike","-","+")&amp;Table8[[#This Row],[Source]]&amp;") "&amp;Table8[[#This Row],[Sequence]]</f>
        <v>Explanatory error messages, "If you do this, we will have to change that." (+IT) 299</v>
      </c>
      <c r="F72" s="4" t="s">
        <v>300</v>
      </c>
      <c r="G72" s="3" t="s">
        <v>1</v>
      </c>
      <c r="H72" s="7" t="s">
        <v>277</v>
      </c>
      <c r="I72" s="3" t="s">
        <v>337</v>
      </c>
      <c r="J72" s="3">
        <v>299</v>
      </c>
    </row>
    <row r="73" spans="2:10" s="1" customFormat="1" x14ac:dyDescent="0.25">
      <c r="B73" s="3" t="s">
        <v>358</v>
      </c>
      <c r="C73" s="3" t="s">
        <v>336</v>
      </c>
      <c r="D73" s="9">
        <v>1</v>
      </c>
      <c r="E73" s="4" t="str">
        <f>Table8[[#This Row],[Feedback]]&amp;" ("&amp;IF(Table8[[#This Row],[Type]]="Dislike","-","+")&amp;Table8[[#This Row],[Source]]&amp;") "&amp;Table8[[#This Row],[Sequence]]</f>
        <v>I like that it grays out options that don't apply to what you are quoting (+CE) 145</v>
      </c>
      <c r="F73" s="4" t="s">
        <v>148</v>
      </c>
      <c r="G73" s="3" t="s">
        <v>1</v>
      </c>
      <c r="H73" s="7" t="s">
        <v>108</v>
      </c>
      <c r="I73" s="3" t="s">
        <v>337</v>
      </c>
      <c r="J73" s="3">
        <v>145</v>
      </c>
    </row>
    <row r="74" spans="2:10" s="1" customFormat="1" x14ac:dyDescent="0.25">
      <c r="B74" s="3" t="s">
        <v>358</v>
      </c>
      <c r="C74" s="3" t="s">
        <v>336</v>
      </c>
      <c r="D74" s="9">
        <v>1</v>
      </c>
      <c r="E74" s="4" t="str">
        <f>Table8[[#This Row],[Feedback]]&amp;" ("&amp;IF(Table8[[#This Row],[Type]]="Dislike","-","+")&amp;Table8[[#This Row],[Source]]&amp;") "&amp;Table8[[#This Row],[Sequence]]</f>
        <v>I like that it forces you to enter a zip code for custom options (+CE) 142</v>
      </c>
      <c r="F74" s="4" t="s">
        <v>145</v>
      </c>
      <c r="G74" s="3" t="s">
        <v>1</v>
      </c>
      <c r="H74" s="7" t="s">
        <v>108</v>
      </c>
      <c r="I74" s="3" t="s">
        <v>350</v>
      </c>
      <c r="J74" s="3">
        <v>142</v>
      </c>
    </row>
    <row r="75" spans="2:10" s="1" customFormat="1" x14ac:dyDescent="0.25">
      <c r="B75" s="3" t="s">
        <v>358</v>
      </c>
      <c r="C75" s="3" t="s">
        <v>336</v>
      </c>
      <c r="D75" s="9">
        <v>1</v>
      </c>
      <c r="E75" s="4" t="str">
        <f>Table8[[#This Row],[Feedback]]&amp;" ("&amp;IF(Table8[[#This Row],[Type]]="Dislike","-","+")&amp;Table8[[#This Row],[Source]]&amp;") "&amp;Table8[[#This Row],[Sequence]]</f>
        <v>Depth shown when applicable (+MK) 4</v>
      </c>
      <c r="F75" s="4" t="s">
        <v>5</v>
      </c>
      <c r="G75" s="3" t="s">
        <v>1</v>
      </c>
      <c r="H75" s="7" t="s">
        <v>379</v>
      </c>
      <c r="I75" s="3" t="s">
        <v>350</v>
      </c>
      <c r="J75" s="3">
        <v>4</v>
      </c>
    </row>
    <row r="76" spans="2:10" s="1" customFormat="1" x14ac:dyDescent="0.25">
      <c r="B76" s="3" t="s">
        <v>358</v>
      </c>
      <c r="C76" s="3" t="s">
        <v>336</v>
      </c>
      <c r="D76" s="9">
        <v>1</v>
      </c>
      <c r="E76" s="4" t="str">
        <f>Table8[[#This Row],[Feedback]]&amp;" ("&amp;IF(Table8[[#This Row],[Type]]="Dislike","-","+")&amp;Table8[[#This Row],[Source]]&amp;") "&amp;Table8[[#This Row],[Sequence]]</f>
        <v>Disabling of fields that don't require entry (+IT) 293</v>
      </c>
      <c r="F76" s="4" t="s">
        <v>295</v>
      </c>
      <c r="G76" s="3" t="s">
        <v>1</v>
      </c>
      <c r="H76" s="7" t="s">
        <v>277</v>
      </c>
      <c r="I76" s="3" t="s">
        <v>350</v>
      </c>
      <c r="J76" s="3">
        <v>293</v>
      </c>
    </row>
    <row r="77" spans="2:10" s="1" customFormat="1" x14ac:dyDescent="0.25">
      <c r="B77" s="3" t="s">
        <v>358</v>
      </c>
      <c r="C77" s="3" t="s">
        <v>336</v>
      </c>
      <c r="D77" s="9">
        <v>1</v>
      </c>
      <c r="E77" s="4" t="str">
        <f>Table8[[#This Row],[Feedback]]&amp;" ("&amp;IF(Table8[[#This Row],[Type]]="Dislike","-","+")&amp;Table8[[#This Row],[Source]]&amp;") "&amp;Table8[[#This Row],[Sequence]]</f>
        <v>All displayed when required field (+MK) 3</v>
      </c>
      <c r="F77" s="4" t="s">
        <v>4</v>
      </c>
      <c r="G77" s="3" t="s">
        <v>1</v>
      </c>
      <c r="H77" s="7" t="s">
        <v>379</v>
      </c>
      <c r="I77" s="3" t="s">
        <v>350</v>
      </c>
      <c r="J77" s="3">
        <v>3</v>
      </c>
    </row>
    <row r="78" spans="2:10" s="1" customFormat="1" x14ac:dyDescent="0.25">
      <c r="B78" s="3" t="s">
        <v>358</v>
      </c>
      <c r="C78" s="3" t="s">
        <v>336</v>
      </c>
      <c r="D78" s="9">
        <v>1</v>
      </c>
      <c r="E78" s="4" t="str">
        <f>Table8[[#This Row],[Feedback]]&amp;" ("&amp;IF(Table8[[#This Row],[Type]]="Dislike","-","+")&amp;Table8[[#This Row],[Source]]&amp;") "&amp;Table8[[#This Row],[Sequence]]</f>
        <v>Confusing unhelpful validation messages (-MK) 74</v>
      </c>
      <c r="F78" s="4" t="s">
        <v>75</v>
      </c>
      <c r="G78" s="3" t="s">
        <v>32</v>
      </c>
      <c r="H78" s="7" t="s">
        <v>379</v>
      </c>
      <c r="I78" s="3" t="s">
        <v>351</v>
      </c>
      <c r="J78" s="3">
        <v>74</v>
      </c>
    </row>
    <row r="79" spans="2:10" s="1" customFormat="1" x14ac:dyDescent="0.25">
      <c r="B79" s="3" t="s">
        <v>358</v>
      </c>
      <c r="C79" s="3" t="s">
        <v>336</v>
      </c>
      <c r="D79" s="9">
        <v>1</v>
      </c>
      <c r="E79" s="4" t="str">
        <f>Table8[[#This Row],[Feedback]]&amp;" ("&amp;IF(Table8[[#This Row],[Type]]="Dislike","-","+")&amp;Table8[[#This Row],[Source]]&amp;") "&amp;Table8[[#This Row],[Sequence]]</f>
        <v>Validation error messages can be very confusing (-IT) 290</v>
      </c>
      <c r="F79" s="4" t="s">
        <v>292</v>
      </c>
      <c r="G79" s="3" t="s">
        <v>32</v>
      </c>
      <c r="H79" s="7" t="s">
        <v>277</v>
      </c>
      <c r="I79" s="3" t="s">
        <v>350</v>
      </c>
      <c r="J79" s="3">
        <v>290</v>
      </c>
    </row>
    <row r="80" spans="2:10" s="1" customFormat="1" ht="45" x14ac:dyDescent="0.25">
      <c r="B80" s="3" t="s">
        <v>358</v>
      </c>
      <c r="C80" s="3" t="s">
        <v>336</v>
      </c>
      <c r="D80" s="9">
        <v>1</v>
      </c>
      <c r="E80" s="4" t="str">
        <f>Table8[[#This Row],[Feedback]]&amp;" ("&amp;IF(Table8[[#This Row],[Type]]="Dislike","-","+")&amp;Table8[[#This Row],[Source]]&amp;") "&amp;Table8[[#This Row],[Sequence]]</f>
        <v>An error message appears when in the middle of changing dimenions before I finish. Example: Changing 12x8x24 to 5x4x10. An error appears when changing 12 to 5 (-CE) 269</v>
      </c>
      <c r="F80" s="4" t="s">
        <v>270</v>
      </c>
      <c r="G80" s="3" t="s">
        <v>32</v>
      </c>
      <c r="H80" s="7" t="s">
        <v>108</v>
      </c>
      <c r="I80" s="3" t="s">
        <v>350</v>
      </c>
      <c r="J80" s="3">
        <v>269</v>
      </c>
    </row>
    <row r="81" spans="2:10" s="1" customFormat="1" x14ac:dyDescent="0.25">
      <c r="B81" s="3" t="s">
        <v>358</v>
      </c>
      <c r="C81" s="3" t="s">
        <v>336</v>
      </c>
      <c r="D81" s="9">
        <v>1</v>
      </c>
      <c r="E81" s="4" t="str">
        <f>Table8[[#This Row],[Feedback]]&amp;" ("&amp;IF(Table8[[#This Row],[Type]]="Dislike","-","+")&amp;Table8[[#This Row],[Source]]&amp;") "&amp;Table8[[#This Row],[Sequence]]</f>
        <v>Little explanation or blurbs on why certain quotes wont work (-CE) 175</v>
      </c>
      <c r="F81" s="4" t="s">
        <v>178</v>
      </c>
      <c r="G81" s="3" t="s">
        <v>32</v>
      </c>
      <c r="H81" s="7" t="s">
        <v>108</v>
      </c>
      <c r="I81" s="3" t="s">
        <v>337</v>
      </c>
      <c r="J81" s="3">
        <v>175</v>
      </c>
    </row>
    <row r="82" spans="2:10" s="1" customFormat="1" x14ac:dyDescent="0.25">
      <c r="B82" s="3" t="s">
        <v>358</v>
      </c>
      <c r="C82" s="3" t="s">
        <v>336</v>
      </c>
      <c r="D82" s="9">
        <v>1</v>
      </c>
      <c r="E82" s="4" t="str">
        <f>Table8[[#This Row],[Feedback]]&amp;" ("&amp;IF(Table8[[#This Row],[Type]]="Dislike","-","+")&amp;Table8[[#This Row],[Source]]&amp;") "&amp;Table8[[#This Row],[Sequence]]</f>
        <v>Error messages aren't always helpful, don't like format (-IT) 330</v>
      </c>
      <c r="F82" s="4" t="s">
        <v>331</v>
      </c>
      <c r="G82" s="3" t="s">
        <v>32</v>
      </c>
      <c r="H82" s="7" t="s">
        <v>277</v>
      </c>
      <c r="I82" s="3" t="s">
        <v>337</v>
      </c>
      <c r="J82" s="3">
        <v>330</v>
      </c>
    </row>
    <row r="83" spans="2:10" s="1" customFormat="1" x14ac:dyDescent="0.25">
      <c r="B83" s="3" t="s">
        <v>358</v>
      </c>
      <c r="C83" s="3" t="s">
        <v>336</v>
      </c>
      <c r="D83" s="9">
        <v>1</v>
      </c>
      <c r="E83" s="4" t="str">
        <f>Table8[[#This Row],[Feedback]]&amp;" ("&amp;IF(Table8[[#This Row],[Type]]="Dislike","-","+")&amp;Table8[[#This Row],[Source]]&amp;") "&amp;Table8[[#This Row],[Sequence]]</f>
        <v>Wish I could wait until all my valves are entered before validating entries (-IT) 316</v>
      </c>
      <c r="F83" s="4" t="s">
        <v>317</v>
      </c>
      <c r="G83" s="3" t="s">
        <v>32</v>
      </c>
      <c r="H83" s="7" t="s">
        <v>277</v>
      </c>
      <c r="I83" s="3" t="s">
        <v>337</v>
      </c>
      <c r="J83" s="3">
        <v>316</v>
      </c>
    </row>
    <row r="84" spans="2:10" s="1" customFormat="1" x14ac:dyDescent="0.25">
      <c r="B84" s="3" t="s">
        <v>358</v>
      </c>
      <c r="C84" s="3" t="s">
        <v>336</v>
      </c>
      <c r="D84" s="9">
        <v>1</v>
      </c>
      <c r="E84" s="4" t="str">
        <f>Table8[[#This Row],[Feedback]]&amp;" ("&amp;IF(Table8[[#This Row],[Type]]="Dislike","-","+")&amp;Table8[[#This Row],[Source]]&amp;") "&amp;Table8[[#This Row],[Sequence]]</f>
        <v>Validation messages (-MK) 73</v>
      </c>
      <c r="F84" s="4" t="s">
        <v>74</v>
      </c>
      <c r="G84" s="3" t="s">
        <v>32</v>
      </c>
      <c r="H84" s="7" t="s">
        <v>379</v>
      </c>
      <c r="I84" s="3" t="s">
        <v>351</v>
      </c>
      <c r="J84" s="3">
        <v>73</v>
      </c>
    </row>
    <row r="85" spans="2:10" s="1" customFormat="1" ht="30" x14ac:dyDescent="0.25">
      <c r="B85" s="3" t="s">
        <v>358</v>
      </c>
      <c r="C85" s="3" t="s">
        <v>336</v>
      </c>
      <c r="D85" s="9">
        <v>1</v>
      </c>
      <c r="E85" s="4" t="str">
        <f>Table8[[#This Row],[Feedback]]&amp;" ("&amp;IF(Table8[[#This Row],[Type]]="Dislike","-","+")&amp;Table8[[#This Row],[Source]]&amp;") "&amp;Table8[[#This Row],[Sequence]]</f>
        <v>Sometimes you have to guess the limitations of the products for smaller or bigger dimensions, or maybe it could popup (-CE) 261</v>
      </c>
      <c r="F85" s="4" t="s">
        <v>263</v>
      </c>
      <c r="G85" s="3" t="s">
        <v>32</v>
      </c>
      <c r="H85" s="7" t="s">
        <v>108</v>
      </c>
      <c r="I85" s="3" t="s">
        <v>350</v>
      </c>
      <c r="J85" s="3">
        <v>261</v>
      </c>
    </row>
    <row r="86" spans="2:10" s="1" customFormat="1" ht="30" x14ac:dyDescent="0.25">
      <c r="B86" s="3" t="s">
        <v>358</v>
      </c>
      <c r="C86" s="3" t="s">
        <v>336</v>
      </c>
      <c r="D86" s="9">
        <v>1</v>
      </c>
      <c r="E86" s="4" t="str">
        <f>Table8[[#This Row],[Feedback]]&amp;" ("&amp;IF(Table8[[#This Row],[Type]]="Dislike","-","+")&amp;Table8[[#This Row],[Source]]&amp;") "&amp;Table8[[#This Row],[Sequence]]</f>
        <v>If something is greyed out there needs to be an explanation why.  Customers just think they can't get it (-CE) 194</v>
      </c>
      <c r="F86" s="4" t="s">
        <v>197</v>
      </c>
      <c r="G86" s="3" t="s">
        <v>32</v>
      </c>
      <c r="H86" s="7" t="s">
        <v>108</v>
      </c>
      <c r="I86" s="3" t="s">
        <v>351</v>
      </c>
      <c r="J86" s="3">
        <v>194</v>
      </c>
    </row>
    <row r="87" spans="2:10" s="1" customFormat="1" x14ac:dyDescent="0.25">
      <c r="B87" s="3" t="s">
        <v>358</v>
      </c>
      <c r="C87" s="3" t="s">
        <v>336</v>
      </c>
      <c r="D87" s="9">
        <v>1</v>
      </c>
      <c r="E87" s="4" t="str">
        <f>Table8[[#This Row],[Feedback]]&amp;" ("&amp;IF(Table8[[#This Row],[Type]]="Dislike","-","+")&amp;Table8[[#This Row],[Source]]&amp;") "&amp;Table8[[#This Row],[Sequence]]</f>
        <v>I don't like the limitations on the bin &amp; gaylord option (-CE) 204</v>
      </c>
      <c r="F87" s="4" t="s">
        <v>207</v>
      </c>
      <c r="G87" s="3" t="s">
        <v>32</v>
      </c>
      <c r="H87" s="7" t="s">
        <v>108</v>
      </c>
      <c r="I87" s="3" t="s">
        <v>350</v>
      </c>
      <c r="J87" s="3">
        <v>204</v>
      </c>
    </row>
    <row r="88" spans="2:10" s="1" customFormat="1" x14ac:dyDescent="0.25">
      <c r="B88" s="3" t="s">
        <v>358</v>
      </c>
      <c r="C88" s="3" t="s">
        <v>336</v>
      </c>
      <c r="D88" s="9">
        <v>1</v>
      </c>
      <c r="E88" s="4" t="str">
        <f>Table8[[#This Row],[Feedback]]&amp;" ("&amp;IF(Table8[[#This Row],[Type]]="Dislike","-","+")&amp;Table8[[#This Row],[Source]]&amp;") "&amp;Table8[[#This Row],[Sequence]]</f>
        <v>No ques? On what really required or not (-IT) 325</v>
      </c>
      <c r="F88" s="4" t="s">
        <v>326</v>
      </c>
      <c r="G88" s="3" t="s">
        <v>32</v>
      </c>
      <c r="H88" s="7" t="s">
        <v>277</v>
      </c>
      <c r="I88" s="3" t="s">
        <v>337</v>
      </c>
      <c r="J88" s="3">
        <v>325</v>
      </c>
    </row>
    <row r="89" spans="2:10" s="1" customFormat="1" x14ac:dyDescent="0.25">
      <c r="B89" s="3" t="s">
        <v>358</v>
      </c>
      <c r="C89" s="3" t="s">
        <v>336</v>
      </c>
      <c r="D89" s="9">
        <v>1</v>
      </c>
      <c r="E89" s="4" t="str">
        <f>Table8[[#This Row],[Feedback]]&amp;" ("&amp;IF(Table8[[#This Row],[Type]]="Dislike","-","+")&amp;Table8[[#This Row],[Source]]&amp;") "&amp;Table8[[#This Row],[Sequence]]</f>
        <v>The W/D/L option for all options, even those that it does not pertain to (-CE) 161</v>
      </c>
      <c r="F89" s="4" t="s">
        <v>164</v>
      </c>
      <c r="G89" s="3" t="s">
        <v>32</v>
      </c>
      <c r="H89" s="7" t="s">
        <v>108</v>
      </c>
      <c r="I89" s="3" t="s">
        <v>350</v>
      </c>
      <c r="J89" s="3">
        <v>161</v>
      </c>
    </row>
    <row r="90" spans="2:10" s="1" customFormat="1" x14ac:dyDescent="0.25">
      <c r="B90" s="3" t="s">
        <v>358</v>
      </c>
      <c r="C90" s="3" t="s">
        <v>336</v>
      </c>
      <c r="D90" s="9">
        <v>1</v>
      </c>
      <c r="E90" s="4" t="str">
        <f>Table8[[#This Row],[Feedback]]&amp;" ("&amp;IF(Table8[[#This Row],[Type]]="Dislike","-","+")&amp;Table8[[#This Row],[Source]]&amp;") "&amp;Table8[[#This Row],[Sequence]]</f>
        <v>Fields remain even if they don't apply (-MK) 61</v>
      </c>
      <c r="F90" s="4" t="s">
        <v>62</v>
      </c>
      <c r="G90" s="3" t="s">
        <v>32</v>
      </c>
      <c r="H90" s="7" t="s">
        <v>379</v>
      </c>
      <c r="I90" s="3" t="s">
        <v>350</v>
      </c>
      <c r="J90" s="3">
        <v>61</v>
      </c>
    </row>
    <row r="91" spans="2:10" s="1" customFormat="1" x14ac:dyDescent="0.25">
      <c r="B91" s="3" t="s">
        <v>358</v>
      </c>
      <c r="C91" s="3" t="s">
        <v>336</v>
      </c>
      <c r="D91" s="9">
        <v>1</v>
      </c>
      <c r="E91" s="4" t="str">
        <f>Table8[[#This Row],[Feedback]]&amp;" ("&amp;IF(Table8[[#This Row],[Type]]="Dislike","-","+")&amp;Table8[[#This Row],[Source]]&amp;") "&amp;Table8[[#This Row],[Sequence]]</f>
        <v>Disabling of fields. I'd rather not see them. (-MK) 59</v>
      </c>
      <c r="F91" s="4" t="s">
        <v>60</v>
      </c>
      <c r="G91" s="3" t="s">
        <v>32</v>
      </c>
      <c r="H91" s="7" t="s">
        <v>379</v>
      </c>
      <c r="I91" s="3" t="s">
        <v>351</v>
      </c>
      <c r="J91" s="3">
        <v>59</v>
      </c>
    </row>
    <row r="92" spans="2:10" s="1" customFormat="1" x14ac:dyDescent="0.25">
      <c r="B92" s="3" t="s">
        <v>358</v>
      </c>
      <c r="C92" s="3" t="s">
        <v>336</v>
      </c>
      <c r="D92" s="9">
        <v>1</v>
      </c>
      <c r="E92" s="4" t="str">
        <f>Table8[[#This Row],[Feedback]]&amp;" ("&amp;IF(Table8[[#This Row],[Type]]="Dislike","-","+")&amp;Table8[[#This Row],[Source]]&amp;") "&amp;Table8[[#This Row],[Sequence]]</f>
        <v>Level 3 options that don't apply are still visible (but greyed out) (-MK) 60</v>
      </c>
      <c r="F92" s="4" t="s">
        <v>61</v>
      </c>
      <c r="G92" s="3" t="s">
        <v>32</v>
      </c>
      <c r="H92" s="7" t="s">
        <v>379</v>
      </c>
      <c r="I92" s="3" t="s">
        <v>348</v>
      </c>
      <c r="J92" s="3">
        <v>60</v>
      </c>
    </row>
    <row r="93" spans="2:10" s="1" customFormat="1" ht="30" x14ac:dyDescent="0.25">
      <c r="B93" s="3" t="s">
        <v>358</v>
      </c>
      <c r="C93" s="3" t="s">
        <v>336</v>
      </c>
      <c r="D93" s="9">
        <v>1</v>
      </c>
      <c r="E93" s="4" t="str">
        <f>Table8[[#This Row],[Feedback]]&amp;" ("&amp;IF(Table8[[#This Row],[Type]]="Dislike","-","+")&amp;Table8[[#This Row],[Source]]&amp;") "&amp;Table8[[#This Row],[Sequence]]</f>
        <v>Only options available should show for each (color, venting, printing) instead of having to click into it (-CE) 167</v>
      </c>
      <c r="F93" s="4" t="s">
        <v>170</v>
      </c>
      <c r="G93" s="3" t="s">
        <v>32</v>
      </c>
      <c r="H93" s="7" t="s">
        <v>108</v>
      </c>
      <c r="I93" s="3" t="s">
        <v>348</v>
      </c>
      <c r="J93" s="3">
        <v>167</v>
      </c>
    </row>
    <row r="94" spans="2:10" s="1" customFormat="1" x14ac:dyDescent="0.25">
      <c r="B94" s="3" t="s">
        <v>358</v>
      </c>
      <c r="C94" s="3" t="s">
        <v>336</v>
      </c>
      <c r="D94" s="9">
        <v>1</v>
      </c>
      <c r="E94" s="4" t="str">
        <f>Table8[[#This Row],[Feedback]]&amp;" ("&amp;IF(Table8[[#This Row],[Type]]="Dislike","-","+")&amp;Table8[[#This Row],[Source]]&amp;") "&amp;Table8[[#This Row],[Sequence]]</f>
        <v>Not dynamic when choosing level 1 category (-MK) 71</v>
      </c>
      <c r="F94" s="4" t="s">
        <v>72</v>
      </c>
      <c r="G94" s="3" t="s">
        <v>32</v>
      </c>
      <c r="H94" s="7" t="s">
        <v>379</v>
      </c>
      <c r="I94" s="3" t="s">
        <v>351</v>
      </c>
      <c r="J94" s="3">
        <v>71</v>
      </c>
    </row>
    <row r="95" spans="2:10" s="1" customFormat="1" x14ac:dyDescent="0.25">
      <c r="B95" s="3" t="s">
        <v>358</v>
      </c>
      <c r="C95" s="3" t="s">
        <v>336</v>
      </c>
      <c r="D95" s="9">
        <v>1</v>
      </c>
      <c r="E95" s="4" t="str">
        <f>Table8[[#This Row],[Feedback]]&amp;" ("&amp;IF(Table8[[#This Row],[Type]]="Dislike","-","+")&amp;Table8[[#This Row],[Source]]&amp;") "&amp;Table8[[#This Row],[Sequence]]</f>
        <v>No self guided selections show only when pertains (-IT) 323</v>
      </c>
      <c r="F95" s="4" t="s">
        <v>324</v>
      </c>
      <c r="G95" s="3" t="s">
        <v>32</v>
      </c>
      <c r="H95" s="7" t="s">
        <v>277</v>
      </c>
      <c r="I95" s="3" t="s">
        <v>337</v>
      </c>
      <c r="J95" s="3">
        <v>323</v>
      </c>
    </row>
    <row r="96" spans="2:10" s="1" customFormat="1" x14ac:dyDescent="0.25">
      <c r="B96" s="3" t="s">
        <v>358</v>
      </c>
      <c r="C96" s="3" t="s">
        <v>340</v>
      </c>
      <c r="D96" s="9">
        <v>1</v>
      </c>
      <c r="E96" s="4" t="str">
        <f>Table8[[#This Row],[Feedback]]&amp;" ("&amp;IF(Table8[[#This Row],[Type]]="Dislike","-","+")&amp;Table8[[#This Row],[Source]]&amp;") "&amp;Table8[[#This Row],[Sequence]]</f>
        <v>I like the venting options (+CE) 141</v>
      </c>
      <c r="F96" s="4" t="s">
        <v>144</v>
      </c>
      <c r="G96" s="3" t="s">
        <v>1</v>
      </c>
      <c r="H96" s="7" t="s">
        <v>108</v>
      </c>
      <c r="I96" s="3" t="s">
        <v>348</v>
      </c>
      <c r="J96" s="3">
        <v>141</v>
      </c>
    </row>
    <row r="97" spans="2:10" s="1" customFormat="1" x14ac:dyDescent="0.25">
      <c r="B97" s="3" t="s">
        <v>358</v>
      </c>
      <c r="C97" s="3" t="s">
        <v>340</v>
      </c>
      <c r="D97" s="9">
        <v>1</v>
      </c>
      <c r="E97" s="4" t="str">
        <f>Table8[[#This Row],[Feedback]]&amp;" ("&amp;IF(Table8[[#This Row],[Type]]="Dislike","-","+")&amp;Table8[[#This Row],[Source]]&amp;") "&amp;Table8[[#This Row],[Sequence]]</f>
        <v>A lot of text in the venting options (-MK) 46</v>
      </c>
      <c r="F97" s="4" t="s">
        <v>47</v>
      </c>
      <c r="G97" s="3" t="s">
        <v>32</v>
      </c>
      <c r="H97" s="7" t="s">
        <v>379</v>
      </c>
      <c r="I97" s="3" t="s">
        <v>348</v>
      </c>
      <c r="J97" s="3">
        <v>46</v>
      </c>
    </row>
    <row r="98" spans="2:10" s="1" customFormat="1" x14ac:dyDescent="0.25">
      <c r="B98" s="3" t="s">
        <v>358</v>
      </c>
      <c r="C98" s="3" t="s">
        <v>340</v>
      </c>
      <c r="D98" s="9">
        <v>1</v>
      </c>
      <c r="E98" s="4" t="str">
        <f>Table8[[#This Row],[Feedback]]&amp;" ("&amp;IF(Table8[[#This Row],[Type]]="Dislike","-","+")&amp;Table8[[#This Row],[Source]]&amp;") "&amp;Table8[[#This Row],[Sequence]]</f>
        <v>Venting does not make sense (-CE) 162</v>
      </c>
      <c r="F98" s="4" t="s">
        <v>165</v>
      </c>
      <c r="G98" s="3" t="s">
        <v>32</v>
      </c>
      <c r="H98" s="7" t="s">
        <v>108</v>
      </c>
      <c r="I98" s="3" t="s">
        <v>348</v>
      </c>
      <c r="J98" s="3">
        <v>162</v>
      </c>
    </row>
    <row r="99" spans="2:10" s="1" customFormat="1" x14ac:dyDescent="0.25">
      <c r="B99" s="3" t="s">
        <v>358</v>
      </c>
      <c r="C99" s="3" t="s">
        <v>340</v>
      </c>
      <c r="D99" s="9">
        <v>1</v>
      </c>
      <c r="E99" s="4" t="str">
        <f>Table8[[#This Row],[Feedback]]&amp;" ("&amp;IF(Table8[[#This Row],[Type]]="Dislike","-","+")&amp;Table8[[#This Row],[Source]]&amp;") "&amp;Table8[[#This Row],[Sequence]]</f>
        <v>No pictures of different vent types (-CE) 198</v>
      </c>
      <c r="F99" s="4" t="s">
        <v>201</v>
      </c>
      <c r="G99" s="3" t="s">
        <v>32</v>
      </c>
      <c r="H99" s="7" t="s">
        <v>108</v>
      </c>
      <c r="I99" s="3" t="s">
        <v>348</v>
      </c>
      <c r="J99" s="3">
        <v>198</v>
      </c>
    </row>
    <row r="100" spans="2:10" s="1" customFormat="1" x14ac:dyDescent="0.25">
      <c r="B100" s="3" t="s">
        <v>358</v>
      </c>
      <c r="C100" s="3" t="s">
        <v>340</v>
      </c>
      <c r="D100" s="9">
        <v>1</v>
      </c>
      <c r="E100" s="4" t="str">
        <f>Table8[[#This Row],[Feedback]]&amp;" ("&amp;IF(Table8[[#This Row],[Type]]="Dislike","-","+")&amp;Table8[[#This Row],[Source]]&amp;") "&amp;Table8[[#This Row],[Sequence]]</f>
        <v>Dislike that vented bags don't have a visual (-CE) 246</v>
      </c>
      <c r="F100" s="4" t="s">
        <v>248</v>
      </c>
      <c r="G100" s="3" t="s">
        <v>32</v>
      </c>
      <c r="H100" s="7" t="s">
        <v>108</v>
      </c>
      <c r="I100" s="3" t="s">
        <v>348</v>
      </c>
      <c r="J100" s="3">
        <v>246</v>
      </c>
    </row>
    <row r="101" spans="2:10" s="1" customFormat="1" x14ac:dyDescent="0.25">
      <c r="B101" s="3" t="s">
        <v>358</v>
      </c>
      <c r="C101" s="3" t="s">
        <v>340</v>
      </c>
      <c r="D101" s="9">
        <v>1</v>
      </c>
      <c r="E101" s="4" t="str">
        <f>Table8[[#This Row],[Feedback]]&amp;" ("&amp;IF(Table8[[#This Row],[Type]]="Dislike","-","+")&amp;Table8[[#This Row],[Source]]&amp;") "&amp;Table8[[#This Row],[Sequence]]</f>
        <v>Don't really like the venting feature - confusing w/ the wording (-CE) 247</v>
      </c>
      <c r="F101" s="4" t="s">
        <v>249</v>
      </c>
      <c r="G101" s="3" t="s">
        <v>32</v>
      </c>
      <c r="H101" s="7" t="s">
        <v>108</v>
      </c>
      <c r="I101" s="3" t="s">
        <v>348</v>
      </c>
      <c r="J101" s="3">
        <v>247</v>
      </c>
    </row>
    <row r="102" spans="2:10" s="1" customFormat="1" x14ac:dyDescent="0.25">
      <c r="B102" s="3" t="s">
        <v>358</v>
      </c>
      <c r="C102" s="3" t="s">
        <v>340</v>
      </c>
      <c r="D102" s="9">
        <v>1</v>
      </c>
      <c r="E102" s="4" t="str">
        <f>Table8[[#This Row],[Feedback]]&amp;" ("&amp;IF(Table8[[#This Row],[Type]]="Dislike","-","+")&amp;Table8[[#This Row],[Source]]&amp;") "&amp;Table8[[#This Row],[Sequence]]</f>
        <v>Proof on venting, where are holes placed? (-CE) 187</v>
      </c>
      <c r="F102" s="4" t="s">
        <v>190</v>
      </c>
      <c r="G102" s="3" t="s">
        <v>32</v>
      </c>
      <c r="H102" s="7" t="s">
        <v>108</v>
      </c>
      <c r="I102" s="3" t="s">
        <v>348</v>
      </c>
      <c r="J102" s="3">
        <v>187</v>
      </c>
    </row>
    <row r="103" spans="2:10" s="1" customFormat="1" x14ac:dyDescent="0.25">
      <c r="B103" s="3" t="s">
        <v>358</v>
      </c>
      <c r="C103" s="3" t="s">
        <v>340</v>
      </c>
      <c r="D103" s="9">
        <v>1</v>
      </c>
      <c r="E103" s="4" t="str">
        <f>Table8[[#This Row],[Feedback]]&amp;" ("&amp;IF(Table8[[#This Row],[Type]]="Dislike","-","+")&amp;Table8[[#This Row],[Source]]&amp;") "&amp;Table8[[#This Row],[Sequence]]</f>
        <v>Venting, the word "sides" confuses customers left or right front or back (-CE) 192</v>
      </c>
      <c r="F103" s="4" t="s">
        <v>195</v>
      </c>
      <c r="G103" s="3" t="s">
        <v>32</v>
      </c>
      <c r="H103" s="7" t="s">
        <v>108</v>
      </c>
      <c r="I103" s="3" t="s">
        <v>348</v>
      </c>
      <c r="J103" s="3">
        <v>192</v>
      </c>
    </row>
    <row r="104" spans="2:10" s="1" customFormat="1" ht="30" x14ac:dyDescent="0.25">
      <c r="B104" s="3" t="s">
        <v>358</v>
      </c>
      <c r="C104" s="3" t="s">
        <v>340</v>
      </c>
      <c r="D104" s="9">
        <v>1</v>
      </c>
      <c r="E104" s="4" t="str">
        <f>Table8[[#This Row],[Feedback]]&amp;" ("&amp;IF(Table8[[#This Row],[Type]]="Dislike","-","+")&amp;Table8[[#This Row],[Source]]&amp;") "&amp;Table8[[#This Row],[Sequence]]</f>
        <v>Dislike how venting options are worded. Little confusing for customer. Add to description and picture (-CE) 270</v>
      </c>
      <c r="F104" s="4" t="s">
        <v>271</v>
      </c>
      <c r="G104" s="3" t="s">
        <v>32</v>
      </c>
      <c r="H104" s="7" t="s">
        <v>108</v>
      </c>
      <c r="I104" s="3" t="s">
        <v>348</v>
      </c>
      <c r="J104" s="3">
        <v>270</v>
      </c>
    </row>
    <row r="105" spans="2:10" s="1" customFormat="1" x14ac:dyDescent="0.25">
      <c r="B105" s="3" t="s">
        <v>358</v>
      </c>
      <c r="C105" s="3" t="s">
        <v>340</v>
      </c>
      <c r="D105" s="9">
        <v>1</v>
      </c>
      <c r="E105" s="4" t="str">
        <f>Table8[[#This Row],[Feedback]]&amp;" ("&amp;IF(Table8[[#This Row],[Type]]="Dislike","-","+")&amp;Table8[[#This Row],[Source]]&amp;") "&amp;Table8[[#This Row],[Sequence]]</f>
        <v>I don't like how the random venting works. You still have to specify info (-CE) 202</v>
      </c>
      <c r="F105" s="4" t="s">
        <v>205</v>
      </c>
      <c r="G105" s="3" t="s">
        <v>32</v>
      </c>
      <c r="H105" s="7" t="s">
        <v>108</v>
      </c>
      <c r="I105" s="3" t="s">
        <v>348</v>
      </c>
      <c r="J105" s="3">
        <v>202</v>
      </c>
    </row>
    <row r="106" spans="2:10" s="1" customFormat="1" ht="30" x14ac:dyDescent="0.25">
      <c r="B106" s="3" t="s">
        <v>358</v>
      </c>
      <c r="C106" s="3" t="s">
        <v>340</v>
      </c>
      <c r="D106" s="9">
        <v>1</v>
      </c>
      <c r="E106" s="4" t="str">
        <f>Table8[[#This Row],[Feedback]]&amp;" ("&amp;IF(Table8[[#This Row],[Type]]="Dislike","-","+")&amp;Table8[[#This Row],[Source]]&amp;") "&amp;Table8[[#This Row],[Sequence]]</f>
        <v>Wish venting options had a default when customer doesn't know what they want (-CR) 85</v>
      </c>
      <c r="F106" s="4" t="s">
        <v>87</v>
      </c>
      <c r="G106" s="3" t="s">
        <v>32</v>
      </c>
      <c r="H106" s="7" t="s">
        <v>80</v>
      </c>
      <c r="I106" s="3" t="s">
        <v>348</v>
      </c>
      <c r="J106" s="3">
        <v>85</v>
      </c>
    </row>
    <row r="107" spans="2:10" s="1" customFormat="1" x14ac:dyDescent="0.25">
      <c r="B107" s="3" t="s">
        <v>358</v>
      </c>
      <c r="C107" s="3" t="s">
        <v>339</v>
      </c>
      <c r="D107" s="9">
        <v>1</v>
      </c>
      <c r="E107" s="4" t="str">
        <f>Table8[[#This Row],[Feedback]]&amp;" ("&amp;IF(Table8[[#This Row],[Type]]="Dislike","-","+")&amp;Table8[[#This Row],[Source]]&amp;") "&amp;Table8[[#This Row],[Sequence]]</f>
        <v>A default ship to is possible (+MK) 7</v>
      </c>
      <c r="F107" s="4" t="s">
        <v>8</v>
      </c>
      <c r="G107" s="3" t="s">
        <v>1</v>
      </c>
      <c r="H107" s="7" t="s">
        <v>379</v>
      </c>
      <c r="I107" s="3" t="s">
        <v>350</v>
      </c>
      <c r="J107" s="3">
        <v>7</v>
      </c>
    </row>
    <row r="108" spans="2:10" s="1" customFormat="1" x14ac:dyDescent="0.25">
      <c r="B108" s="3" t="s">
        <v>358</v>
      </c>
      <c r="C108" s="3" t="s">
        <v>339</v>
      </c>
      <c r="D108" s="9">
        <v>1</v>
      </c>
      <c r="E108" s="4" t="str">
        <f>Table8[[#This Row],[Feedback]]&amp;" ("&amp;IF(Table8[[#This Row],[Type]]="Dislike","-","+")&amp;Table8[[#This Row],[Source]]&amp;") "&amp;Table8[[#This Row],[Sequence]]</f>
        <v>Zip code - that it requires one (+CE) 155</v>
      </c>
      <c r="F108" s="4" t="s">
        <v>158</v>
      </c>
      <c r="G108" s="3" t="s">
        <v>1</v>
      </c>
      <c r="H108" s="7" t="s">
        <v>108</v>
      </c>
      <c r="I108" s="3" t="s">
        <v>350</v>
      </c>
      <c r="J108" s="3">
        <v>155</v>
      </c>
    </row>
    <row r="109" spans="2:10" s="1" customFormat="1" x14ac:dyDescent="0.25">
      <c r="B109" s="3" t="s">
        <v>358</v>
      </c>
      <c r="C109" s="3" t="s">
        <v>339</v>
      </c>
      <c r="D109" s="9">
        <v>1</v>
      </c>
      <c r="E109" s="4" t="str">
        <f>Table8[[#This Row],[Feedback]]&amp;" ("&amp;IF(Table8[[#This Row],[Type]]="Dislike","-","+")&amp;Table8[[#This Row],[Source]]&amp;") "&amp;Table8[[#This Row],[Sequence]]</f>
        <v>Putting in the zip code first makes for an accurate quote (+CE) 113</v>
      </c>
      <c r="F109" s="4" t="s">
        <v>116</v>
      </c>
      <c r="G109" s="3" t="s">
        <v>1</v>
      </c>
      <c r="H109" s="7" t="s">
        <v>108</v>
      </c>
      <c r="I109" s="3" t="s">
        <v>350</v>
      </c>
      <c r="J109" s="3">
        <v>113</v>
      </c>
    </row>
    <row r="110" spans="2:10" s="1" customFormat="1" x14ac:dyDescent="0.25">
      <c r="B110" s="3" t="s">
        <v>358</v>
      </c>
      <c r="C110" s="3" t="s">
        <v>339</v>
      </c>
      <c r="D110" s="9">
        <v>1</v>
      </c>
      <c r="E110" s="4" t="str">
        <f>Table8[[#This Row],[Feedback]]&amp;" ("&amp;IF(Table8[[#This Row],[Type]]="Dislike","-","+")&amp;Table8[[#This Row],[Source]]&amp;") "&amp;Table8[[#This Row],[Sequence]]</f>
        <v>Zip code entry field feels odd (oddly placed + an odd request) (-MK) 33</v>
      </c>
      <c r="F110" s="4" t="s">
        <v>34</v>
      </c>
      <c r="G110" s="3" t="s">
        <v>32</v>
      </c>
      <c r="H110" s="7" t="s">
        <v>379</v>
      </c>
      <c r="I110" s="3" t="s">
        <v>350</v>
      </c>
      <c r="J110" s="3">
        <v>33</v>
      </c>
    </row>
    <row r="111" spans="2:10" s="1" customFormat="1" x14ac:dyDescent="0.25">
      <c r="B111" s="3" t="s">
        <v>358</v>
      </c>
      <c r="C111" s="3" t="s">
        <v>339</v>
      </c>
      <c r="D111" s="9">
        <v>1</v>
      </c>
      <c r="E111" s="4" t="str">
        <f>Table8[[#This Row],[Feedback]]&amp;" ("&amp;IF(Table8[[#This Row],[Type]]="Dislike","-","+")&amp;Table8[[#This Row],[Source]]&amp;") "&amp;Table8[[#This Row],[Sequence]]</f>
        <v>Favorite zip codes, or commas selected zip codes can be available (-MK) 34</v>
      </c>
      <c r="F111" s="4" t="s">
        <v>35</v>
      </c>
      <c r="G111" s="3" t="s">
        <v>32</v>
      </c>
      <c r="H111" s="7" t="s">
        <v>379</v>
      </c>
      <c r="I111" s="3" t="s">
        <v>350</v>
      </c>
      <c r="J111" s="3">
        <v>34</v>
      </c>
    </row>
    <row r="112" spans="2:10" s="1" customFormat="1" x14ac:dyDescent="0.25">
      <c r="B112" s="3" t="s">
        <v>358</v>
      </c>
      <c r="C112" s="3" t="s">
        <v>339</v>
      </c>
      <c r="D112" s="9">
        <v>1</v>
      </c>
      <c r="E112" s="4" t="str">
        <f>Table8[[#This Row],[Feedback]]&amp;" ("&amp;IF(Table8[[#This Row],[Type]]="Dislike","-","+")&amp;Table8[[#This Row],[Source]]&amp;") "&amp;Table8[[#This Row],[Sequence]]</f>
        <v>Forced to enter zip code (-MK) 35</v>
      </c>
      <c r="F112" s="4" t="s">
        <v>36</v>
      </c>
      <c r="G112" s="3" t="s">
        <v>32</v>
      </c>
      <c r="H112" s="7" t="s">
        <v>379</v>
      </c>
      <c r="I112" s="3" t="s">
        <v>350</v>
      </c>
      <c r="J112" s="3">
        <v>35</v>
      </c>
    </row>
    <row r="113" spans="2:10" s="1" customFormat="1" x14ac:dyDescent="0.25">
      <c r="B113" s="3" t="s">
        <v>358</v>
      </c>
      <c r="C113" s="3" t="s">
        <v>339</v>
      </c>
      <c r="D113" s="9">
        <v>1</v>
      </c>
      <c r="E113" s="4" t="str">
        <f>Table8[[#This Row],[Feedback]]&amp;" ("&amp;IF(Table8[[#This Row],[Type]]="Dislike","-","+")&amp;Table8[[#This Row],[Source]]&amp;") "&amp;Table8[[#This Row],[Sequence]]</f>
        <v>Stock price needs to be able to be searched for without zip code (-CE) 169</v>
      </c>
      <c r="F113" s="4" t="s">
        <v>172</v>
      </c>
      <c r="G113" s="3" t="s">
        <v>32</v>
      </c>
      <c r="H113" s="7" t="s">
        <v>108</v>
      </c>
      <c r="I113" s="3" t="s">
        <v>350</v>
      </c>
      <c r="J113" s="3">
        <v>169</v>
      </c>
    </row>
    <row r="114" spans="2:10" s="1" customFormat="1" ht="30" x14ac:dyDescent="0.25">
      <c r="B114" s="3" t="s">
        <v>358</v>
      </c>
      <c r="C114" s="3" t="s">
        <v>339</v>
      </c>
      <c r="D114" s="9">
        <v>1</v>
      </c>
      <c r="E114" s="4" t="str">
        <f>Table8[[#This Row],[Feedback]]&amp;" ("&amp;IF(Table8[[#This Row],[Type]]="Dislike","-","+")&amp;Table8[[#This Row],[Source]]&amp;") "&amp;Table8[[#This Row],[Sequence]]</f>
        <v>It would be cool if we could drop down all the zip codes for that customer in widget. Easier for quoting (-CE) 173</v>
      </c>
      <c r="F114" s="4" t="s">
        <v>176</v>
      </c>
      <c r="G114" s="3" t="s">
        <v>32</v>
      </c>
      <c r="H114" s="7" t="s">
        <v>108</v>
      </c>
      <c r="I114" s="3" t="s">
        <v>350</v>
      </c>
      <c r="J114" s="3">
        <v>173</v>
      </c>
    </row>
    <row r="115" spans="2:10" s="1" customFormat="1" ht="30" x14ac:dyDescent="0.25">
      <c r="B115" s="3" t="s">
        <v>358</v>
      </c>
      <c r="C115" s="3" t="s">
        <v>339</v>
      </c>
      <c r="D115" s="9">
        <v>1</v>
      </c>
      <c r="E115" s="4" t="str">
        <f>Table8[[#This Row],[Feedback]]&amp;" ("&amp;IF(Table8[[#This Row],[Type]]="Dislike","-","+")&amp;Table8[[#This Row],[Source]]&amp;") "&amp;Table8[[#This Row],[Sequence]]</f>
        <v>A popup to enter the ship to zip code 1st could be helpful for customers when they are doing quotes (-CE) 184</v>
      </c>
      <c r="F115" s="4" t="s">
        <v>187</v>
      </c>
      <c r="G115" s="3" t="s">
        <v>32</v>
      </c>
      <c r="H115" s="7" t="s">
        <v>108</v>
      </c>
      <c r="I115" s="3" t="s">
        <v>350</v>
      </c>
      <c r="J115" s="3">
        <v>184</v>
      </c>
    </row>
    <row r="116" spans="2:10" s="1" customFormat="1" x14ac:dyDescent="0.25">
      <c r="B116" s="3" t="s">
        <v>358</v>
      </c>
      <c r="C116" s="3" t="s">
        <v>339</v>
      </c>
      <c r="D116" s="9">
        <v>1</v>
      </c>
      <c r="E116" s="4" t="str">
        <f>Table8[[#This Row],[Feedback]]&amp;" ("&amp;IF(Table8[[#This Row],[Type]]="Dislike","-","+")&amp;Table8[[#This Row],[Source]]&amp;") "&amp;Table8[[#This Row],[Sequence]]</f>
        <v>User to maybe default in the zip code box (-CE) 253</v>
      </c>
      <c r="F116" s="4" t="s">
        <v>255</v>
      </c>
      <c r="G116" s="3" t="s">
        <v>32</v>
      </c>
      <c r="H116" s="7" t="s">
        <v>108</v>
      </c>
      <c r="I116" s="3" t="s">
        <v>350</v>
      </c>
      <c r="J116" s="3">
        <v>253</v>
      </c>
    </row>
    <row r="117" spans="2:10" s="1" customFormat="1" x14ac:dyDescent="0.25">
      <c r="B117" s="3" t="s">
        <v>358</v>
      </c>
      <c r="C117" s="3" t="s">
        <v>339</v>
      </c>
      <c r="D117" s="9">
        <v>1</v>
      </c>
      <c r="E117" s="4" t="str">
        <f>Table8[[#This Row],[Feedback]]&amp;" ("&amp;IF(Table8[[#This Row],[Type]]="Dislike","-","+")&amp;Table8[[#This Row],[Source]]&amp;") "&amp;Table8[[#This Row],[Sequence]]</f>
        <v>Don't like that you need a zip code to pull up any item (-CE) 265</v>
      </c>
      <c r="F117" s="4" t="s">
        <v>266</v>
      </c>
      <c r="G117" s="3" t="s">
        <v>32</v>
      </c>
      <c r="H117" s="7" t="s">
        <v>108</v>
      </c>
      <c r="I117" s="3" t="s">
        <v>350</v>
      </c>
      <c r="J117" s="3">
        <v>265</v>
      </c>
    </row>
    <row r="118" spans="2:10" s="1" customFormat="1" x14ac:dyDescent="0.25">
      <c r="B118" s="3" t="s">
        <v>358</v>
      </c>
      <c r="C118" s="3" t="s">
        <v>339</v>
      </c>
      <c r="D118" s="9">
        <v>1</v>
      </c>
      <c r="E118" s="4" t="str">
        <f>Table8[[#This Row],[Feedback]]&amp;" ("&amp;IF(Table8[[#This Row],[Type]]="Dislike","-","+")&amp;Table8[[#This Row],[Source]]&amp;") "&amp;Table8[[#This Row],[Sequence]]</f>
        <v>Zip code defaulting is confusing when you have a preference (-IT) 332</v>
      </c>
      <c r="F118" s="4" t="s">
        <v>333</v>
      </c>
      <c r="G118" s="3" t="s">
        <v>32</v>
      </c>
      <c r="H118" s="7" t="s">
        <v>277</v>
      </c>
      <c r="I118" s="3" t="s">
        <v>339</v>
      </c>
      <c r="J118" s="3">
        <v>332</v>
      </c>
    </row>
    <row r="119" spans="2:10" s="1" customFormat="1" x14ac:dyDescent="0.25">
      <c r="B119" s="3" t="s">
        <v>362</v>
      </c>
      <c r="C119" s="3" t="s">
        <v>370</v>
      </c>
      <c r="D119" s="9">
        <v>1</v>
      </c>
      <c r="E119" s="4" t="str">
        <f>Table8[[#This Row],[Feedback]]&amp;" ("&amp;IF(Table8[[#This Row],[Type]]="Dislike","-","+")&amp;Table8[[#This Row],[Source]]&amp;") "&amp;Table8[[#This Row],[Sequence]]</f>
        <v>Laddawn purple is a good color (+CE) 127</v>
      </c>
      <c r="F119" s="4" t="s">
        <v>130</v>
      </c>
      <c r="G119" s="3" t="s">
        <v>1</v>
      </c>
      <c r="H119" s="7" t="s">
        <v>108</v>
      </c>
      <c r="I119" s="3" t="s">
        <v>337</v>
      </c>
      <c r="J119" s="3">
        <v>127</v>
      </c>
    </row>
    <row r="120" spans="2:10" s="1" customFormat="1" x14ac:dyDescent="0.25">
      <c r="B120" s="3" t="s">
        <v>362</v>
      </c>
      <c r="C120" s="3" t="s">
        <v>370</v>
      </c>
      <c r="D120" s="9">
        <v>1</v>
      </c>
      <c r="E120" s="4" t="str">
        <f>Table8[[#This Row],[Feedback]]&amp;" ("&amp;IF(Table8[[#This Row],[Type]]="Dislike","-","+")&amp;Table8[[#This Row],[Source]]&amp;") "&amp;Table8[[#This Row],[Sequence]]</f>
        <v>Color scheme (+MK) 11</v>
      </c>
      <c r="F120" s="4" t="s">
        <v>12</v>
      </c>
      <c r="G120" s="3" t="s">
        <v>1</v>
      </c>
      <c r="H120" s="7" t="s">
        <v>379</v>
      </c>
      <c r="I120" s="3" t="s">
        <v>337</v>
      </c>
      <c r="J120" s="3">
        <v>11</v>
      </c>
    </row>
    <row r="121" spans="2:10" s="1" customFormat="1" x14ac:dyDescent="0.25">
      <c r="B121" s="3" t="s">
        <v>362</v>
      </c>
      <c r="C121" s="3" t="s">
        <v>370</v>
      </c>
      <c r="D121" s="9">
        <v>1</v>
      </c>
      <c r="E121" s="4" t="str">
        <f>Table8[[#This Row],[Feedback]]&amp;" ("&amp;IF(Table8[[#This Row],[Type]]="Dislike","-","+")&amp;Table8[[#This Row],[Source]]&amp;") "&amp;Table8[[#This Row],[Sequence]]</f>
        <v>The cart being a blue color, easy to pinpoint (+CE) 117</v>
      </c>
      <c r="F121" s="4" t="s">
        <v>120</v>
      </c>
      <c r="G121" s="3" t="s">
        <v>1</v>
      </c>
      <c r="H121" s="7" t="s">
        <v>108</v>
      </c>
      <c r="I121" s="3" t="s">
        <v>355</v>
      </c>
      <c r="J121" s="3">
        <v>117</v>
      </c>
    </row>
    <row r="122" spans="2:10" s="1" customFormat="1" x14ac:dyDescent="0.25">
      <c r="B122" s="3" t="s">
        <v>362</v>
      </c>
      <c r="C122" s="3" t="s">
        <v>370</v>
      </c>
      <c r="D122" s="9">
        <v>1</v>
      </c>
      <c r="E122" s="4" t="str">
        <f>Table8[[#This Row],[Feedback]]&amp;" ("&amp;IF(Table8[[#This Row],[Type]]="Dislike","-","+")&amp;Table8[[#This Row],[Source]]&amp;") "&amp;Table8[[#This Row],[Sequence]]</f>
        <v>Likes that it reps the Laddawn colors (+CE) 132</v>
      </c>
      <c r="F122" s="4" t="s">
        <v>135</v>
      </c>
      <c r="G122" s="3" t="s">
        <v>1</v>
      </c>
      <c r="H122" s="7" t="s">
        <v>108</v>
      </c>
      <c r="I122" s="3" t="s">
        <v>337</v>
      </c>
      <c r="J122" s="3">
        <v>132</v>
      </c>
    </row>
    <row r="123" spans="2:10" s="1" customFormat="1" x14ac:dyDescent="0.25">
      <c r="B123" s="3" t="s">
        <v>362</v>
      </c>
      <c r="C123" s="3" t="s">
        <v>370</v>
      </c>
      <c r="D123" s="9">
        <v>1</v>
      </c>
      <c r="E123" s="4" t="str">
        <f>Table8[[#This Row],[Feedback]]&amp;" ("&amp;IF(Table8[[#This Row],[Type]]="Dislike","-","+")&amp;Table8[[#This Row],[Source]]&amp;") "&amp;Table8[[#This Row],[Sequence]]</f>
        <v>The color scheme is easy on the eyes and portrays our Laddawn colors (+CE) 114</v>
      </c>
      <c r="F123" s="4" t="s">
        <v>117</v>
      </c>
      <c r="G123" s="3" t="s">
        <v>1</v>
      </c>
      <c r="H123" s="7" t="s">
        <v>108</v>
      </c>
      <c r="I123" s="3" t="s">
        <v>337</v>
      </c>
      <c r="J123" s="3">
        <v>114</v>
      </c>
    </row>
    <row r="124" spans="2:10" s="1" customFormat="1" x14ac:dyDescent="0.25">
      <c r="B124" s="3" t="s">
        <v>362</v>
      </c>
      <c r="C124" s="3" t="s">
        <v>370</v>
      </c>
      <c r="D124" s="9">
        <v>1</v>
      </c>
      <c r="E124" s="4" t="str">
        <f>Table8[[#This Row],[Feedback]]&amp;" ("&amp;IF(Table8[[#This Row],[Type]]="Dislike","-","+")&amp;Table8[[#This Row],[Source]]&amp;") "&amp;Table8[[#This Row],[Sequence]]</f>
        <v>Colors are a little pale bland (-MK) 47</v>
      </c>
      <c r="F124" s="4" t="s">
        <v>48</v>
      </c>
      <c r="G124" s="3" t="s">
        <v>32</v>
      </c>
      <c r="H124" s="7" t="s">
        <v>379</v>
      </c>
      <c r="I124" s="3" t="s">
        <v>337</v>
      </c>
      <c r="J124" s="3">
        <v>47</v>
      </c>
    </row>
    <row r="125" spans="2:10" s="1" customFormat="1" x14ac:dyDescent="0.25">
      <c r="B125" s="3" t="s">
        <v>362</v>
      </c>
      <c r="C125" s="3" t="s">
        <v>370</v>
      </c>
      <c r="D125" s="9">
        <v>1</v>
      </c>
      <c r="E125" s="4" t="str">
        <f>Table8[[#This Row],[Feedback]]&amp;" ("&amp;IF(Table8[[#This Row],[Type]]="Dislike","-","+")&amp;Table8[[#This Row],[Source]]&amp;") "&amp;Table8[[#This Row],[Sequence]]</f>
        <v>Orange color scheme (accent color) does not fit with purple / blue (-MK) 48</v>
      </c>
      <c r="F125" s="4" t="s">
        <v>49</v>
      </c>
      <c r="G125" s="3" t="s">
        <v>32</v>
      </c>
      <c r="H125" s="7" t="s">
        <v>379</v>
      </c>
      <c r="I125" s="3" t="s">
        <v>337</v>
      </c>
      <c r="J125" s="3">
        <v>48</v>
      </c>
    </row>
    <row r="126" spans="2:10" s="1" customFormat="1" x14ac:dyDescent="0.25">
      <c r="B126" s="3" t="s">
        <v>362</v>
      </c>
      <c r="C126" s="3" t="s">
        <v>388</v>
      </c>
      <c r="D126" s="9">
        <v>1</v>
      </c>
      <c r="E126" s="4" t="str">
        <f>Table8[[#This Row],[Feedback]]&amp;" ("&amp;IF(Table8[[#This Row],[Type]]="Dislike","-","+")&amp;Table8[[#This Row],[Source]]&amp;") "&amp;Table8[[#This Row],[Sequence]]</f>
        <v>Flexible enough to order most of our products (+IT) 304</v>
      </c>
      <c r="F126" s="4" t="s">
        <v>305</v>
      </c>
      <c r="G126" s="3" t="s">
        <v>1</v>
      </c>
      <c r="H126" s="7" t="s">
        <v>277</v>
      </c>
      <c r="I126" s="3" t="s">
        <v>337</v>
      </c>
      <c r="J126" s="3">
        <v>304</v>
      </c>
    </row>
    <row r="127" spans="2:10" s="1" customFormat="1" x14ac:dyDescent="0.25">
      <c r="B127" s="3" t="s">
        <v>362</v>
      </c>
      <c r="C127" s="3" t="s">
        <v>388</v>
      </c>
      <c r="D127" s="9">
        <v>1</v>
      </c>
      <c r="E127" s="4" t="str">
        <f>Table8[[#This Row],[Feedback]]&amp;" ("&amp;IF(Table8[[#This Row],[Type]]="Dislike","-","+")&amp;Table8[[#This Row],[Source]]&amp;") "&amp;Table8[[#This Row],[Sequence]]</f>
        <v>There are many options the customer has the customer browse and look for (+CE) 124</v>
      </c>
      <c r="F127" s="4" t="s">
        <v>127</v>
      </c>
      <c r="G127" s="3" t="s">
        <v>1</v>
      </c>
      <c r="H127" s="7" t="s">
        <v>108</v>
      </c>
      <c r="I127" s="3" t="s">
        <v>337</v>
      </c>
      <c r="J127" s="3">
        <v>124</v>
      </c>
    </row>
    <row r="128" spans="2:10" s="1" customFormat="1" x14ac:dyDescent="0.25">
      <c r="B128" s="3" t="s">
        <v>362</v>
      </c>
      <c r="C128" s="3" t="s">
        <v>388</v>
      </c>
      <c r="D128" s="9">
        <v>1</v>
      </c>
      <c r="E128" s="4" t="str">
        <f>Table8[[#This Row],[Feedback]]&amp;" ("&amp;IF(Table8[[#This Row],[Type]]="Dislike","-","+")&amp;Table8[[#This Row],[Source]]&amp;") "&amp;Table8[[#This Row],[Sequence]]</f>
        <v>There are options (+CE) 154</v>
      </c>
      <c r="F128" s="4" t="s">
        <v>157</v>
      </c>
      <c r="G128" s="3" t="s">
        <v>1</v>
      </c>
      <c r="H128" s="7" t="s">
        <v>108</v>
      </c>
      <c r="I128" s="3" t="s">
        <v>337</v>
      </c>
      <c r="J128" s="3">
        <v>154</v>
      </c>
    </row>
    <row r="129" spans="2:10" s="1" customFormat="1" x14ac:dyDescent="0.25">
      <c r="B129" s="3" t="s">
        <v>362</v>
      </c>
      <c r="C129" s="3" t="s">
        <v>388</v>
      </c>
      <c r="D129" s="9">
        <v>1</v>
      </c>
      <c r="E129" s="4" t="str">
        <f>Table8[[#This Row],[Feedback]]&amp;" ("&amp;IF(Table8[[#This Row],[Type]]="Dislike","-","+")&amp;Table8[[#This Row],[Source]]&amp;") "&amp;Table8[[#This Row],[Sequence]]</f>
        <v>The ability to do detailed quotes on wicketed bags, vented bags, etc. (+CE) 227</v>
      </c>
      <c r="F129" s="4" t="s">
        <v>229</v>
      </c>
      <c r="G129" s="3" t="s">
        <v>1</v>
      </c>
      <c r="H129" s="7" t="s">
        <v>108</v>
      </c>
      <c r="I129" s="3" t="s">
        <v>337</v>
      </c>
      <c r="J129" s="3">
        <v>227</v>
      </c>
    </row>
    <row r="130" spans="2:10" s="1" customFormat="1" x14ac:dyDescent="0.25">
      <c r="B130" s="3" t="s">
        <v>362</v>
      </c>
      <c r="C130" s="3" t="s">
        <v>388</v>
      </c>
      <c r="D130" s="9">
        <v>1</v>
      </c>
      <c r="E130" s="4" t="str">
        <f>Table8[[#This Row],[Feedback]]&amp;" ("&amp;IF(Table8[[#This Row],[Type]]="Dislike","-","+")&amp;Table8[[#This Row],[Source]]&amp;") "&amp;Table8[[#This Row],[Sequence]]</f>
        <v>Amount of options you can choose on poly bags (+CE) 230</v>
      </c>
      <c r="F130" s="4" t="s">
        <v>232</v>
      </c>
      <c r="G130" s="3" t="s">
        <v>1</v>
      </c>
      <c r="H130" s="7" t="s">
        <v>108</v>
      </c>
      <c r="I130" s="3" t="s">
        <v>337</v>
      </c>
      <c r="J130" s="3">
        <v>230</v>
      </c>
    </row>
    <row r="131" spans="2:10" s="1" customFormat="1" x14ac:dyDescent="0.25">
      <c r="B131" s="3" t="s">
        <v>362</v>
      </c>
      <c r="C131" s="3" t="s">
        <v>388</v>
      </c>
      <c r="D131" s="9">
        <v>1</v>
      </c>
      <c r="E131" s="4" t="str">
        <f>Table8[[#This Row],[Feedback]]&amp;" ("&amp;IF(Table8[[#This Row],[Type]]="Dislike","-","+")&amp;Table8[[#This Row],[Source]]&amp;") "&amp;Table8[[#This Row],[Sequence]]</f>
        <v>Multiple options for different bag selections (+CE) 237</v>
      </c>
      <c r="F131" s="4" t="s">
        <v>239</v>
      </c>
      <c r="G131" s="3" t="s">
        <v>1</v>
      </c>
      <c r="H131" s="7" t="s">
        <v>108</v>
      </c>
      <c r="I131" s="3" t="s">
        <v>337</v>
      </c>
      <c r="J131" s="3">
        <v>237</v>
      </c>
    </row>
    <row r="132" spans="2:10" s="1" customFormat="1" x14ac:dyDescent="0.25">
      <c r="B132" s="3" t="s">
        <v>362</v>
      </c>
      <c r="C132" s="3" t="s">
        <v>388</v>
      </c>
      <c r="D132" s="9">
        <v>1</v>
      </c>
      <c r="E132" s="4" t="str">
        <f>Table8[[#This Row],[Feedback]]&amp;" ("&amp;IF(Table8[[#This Row],[Type]]="Dislike","-","+")&amp;Table8[[#This Row],[Source]]&amp;") "&amp;Table8[[#This Row],[Sequence]]</f>
        <v>So many options to customize in search and results (+MK) 6</v>
      </c>
      <c r="F132" s="4" t="s">
        <v>7</v>
      </c>
      <c r="G132" s="3" t="s">
        <v>1</v>
      </c>
      <c r="H132" s="7" t="s">
        <v>379</v>
      </c>
      <c r="I132" s="3" t="s">
        <v>348</v>
      </c>
      <c r="J132" s="3">
        <v>6</v>
      </c>
    </row>
    <row r="133" spans="2:10" s="1" customFormat="1" x14ac:dyDescent="0.25">
      <c r="B133" s="3" t="s">
        <v>362</v>
      </c>
      <c r="C133" s="3" t="s">
        <v>388</v>
      </c>
      <c r="D133" s="9">
        <v>1</v>
      </c>
      <c r="E133" s="4" t="str">
        <f>Table8[[#This Row],[Feedback]]&amp;" ("&amp;IF(Table8[[#This Row],[Type]]="Dislike","-","+")&amp;Table8[[#This Row],[Source]]&amp;") "&amp;Table8[[#This Row],[Sequence]]</f>
        <v>Add Options; Material &amp; Additives, Lots of Choices (+CE) 108</v>
      </c>
      <c r="F133" s="4" t="s">
        <v>111</v>
      </c>
      <c r="G133" s="3" t="s">
        <v>1</v>
      </c>
      <c r="H133" s="7" t="s">
        <v>108</v>
      </c>
      <c r="I133" s="3" t="s">
        <v>348</v>
      </c>
      <c r="J133" s="3">
        <v>108</v>
      </c>
    </row>
    <row r="134" spans="2:10" s="1" customFormat="1" x14ac:dyDescent="0.25">
      <c r="B134" s="3" t="s">
        <v>362</v>
      </c>
      <c r="C134" s="3" t="s">
        <v>388</v>
      </c>
      <c r="D134" s="9">
        <v>1</v>
      </c>
      <c r="E134" s="4" t="str">
        <f>Table8[[#This Row],[Feedback]]&amp;" ("&amp;IF(Table8[[#This Row],[Type]]="Dislike","-","+")&amp;Table8[[#This Row],[Source]]&amp;") "&amp;Table8[[#This Row],[Sequence]]</f>
        <v>I like the "add" part of the bottom, makes it easier to do customs (+CE) 224</v>
      </c>
      <c r="F134" s="4" t="s">
        <v>226</v>
      </c>
      <c r="G134" s="3" t="s">
        <v>1</v>
      </c>
      <c r="H134" s="7" t="s">
        <v>108</v>
      </c>
      <c r="I134" s="3" t="s">
        <v>348</v>
      </c>
      <c r="J134" s="3">
        <v>224</v>
      </c>
    </row>
    <row r="135" spans="2:10" s="1" customFormat="1" x14ac:dyDescent="0.25">
      <c r="B135" s="3" t="s">
        <v>362</v>
      </c>
      <c r="C135" s="3" t="s">
        <v>388</v>
      </c>
      <c r="D135" s="9">
        <v>1</v>
      </c>
      <c r="E135" s="4" t="str">
        <f>Table8[[#This Row],[Feedback]]&amp;" ("&amp;IF(Table8[[#This Row],[Type]]="Dislike","-","+")&amp;Table8[[#This Row],[Source]]&amp;") "&amp;Table8[[#This Row],[Sequence]]</f>
        <v>Put in as much or as little info as is important to you (+MK) 23</v>
      </c>
      <c r="F135" s="4" t="s">
        <v>23</v>
      </c>
      <c r="G135" s="3" t="s">
        <v>1</v>
      </c>
      <c r="H135" s="7" t="s">
        <v>379</v>
      </c>
      <c r="I135" s="3" t="s">
        <v>337</v>
      </c>
      <c r="J135" s="3">
        <v>23</v>
      </c>
    </row>
    <row r="136" spans="2:10" s="1" customFormat="1" x14ac:dyDescent="0.25">
      <c r="B136" s="3" t="s">
        <v>362</v>
      </c>
      <c r="C136" s="3" t="s">
        <v>388</v>
      </c>
      <c r="D136" s="9">
        <v>1</v>
      </c>
      <c r="E136" s="4" t="str">
        <f>Table8[[#This Row],[Feedback]]&amp;" ("&amp;IF(Table8[[#This Row],[Type]]="Dislike","-","+")&amp;Table8[[#This Row],[Source]]&amp;") "&amp;Table8[[#This Row],[Sequence]]</f>
        <v>Ability to create custom items (+MK) 27</v>
      </c>
      <c r="F136" s="4" t="s">
        <v>27</v>
      </c>
      <c r="G136" s="3" t="s">
        <v>1</v>
      </c>
      <c r="H136" s="7" t="s">
        <v>379</v>
      </c>
      <c r="I136" s="3" t="s">
        <v>337</v>
      </c>
      <c r="J136" s="3">
        <v>27</v>
      </c>
    </row>
    <row r="137" spans="2:10" s="1" customFormat="1" ht="30" x14ac:dyDescent="0.25">
      <c r="B137" s="3" t="s">
        <v>362</v>
      </c>
      <c r="C137" s="3" t="s">
        <v>388</v>
      </c>
      <c r="D137" s="9">
        <v>1</v>
      </c>
      <c r="E137" s="4" t="str">
        <f>Table8[[#This Row],[Feedback]]&amp;" ("&amp;IF(Table8[[#This Row],[Type]]="Dislike","-","+")&amp;Table8[[#This Row],[Source]]&amp;") "&amp;Table8[[#This Row],[Sequence]]</f>
        <v>You can put in as little or as much information and get both stock, and custom options (+CR) 94</v>
      </c>
      <c r="F137" s="4" t="s">
        <v>96</v>
      </c>
      <c r="G137" s="3" t="s">
        <v>1</v>
      </c>
      <c r="H137" s="7" t="s">
        <v>80</v>
      </c>
      <c r="I137" s="3" t="s">
        <v>337</v>
      </c>
      <c r="J137" s="3">
        <v>94</v>
      </c>
    </row>
    <row r="138" spans="2:10" s="1" customFormat="1" ht="30" x14ac:dyDescent="0.25">
      <c r="B138" s="3" t="s">
        <v>362</v>
      </c>
      <c r="C138" s="3" t="s">
        <v>388</v>
      </c>
      <c r="D138" s="9">
        <v>1</v>
      </c>
      <c r="E138" s="4" t="str">
        <f>Table8[[#This Row],[Feedback]]&amp;" ("&amp;IF(Table8[[#This Row],[Type]]="Dislike","-","+")&amp;Table8[[#This Row],[Source]]&amp;") "&amp;Table8[[#This Row],[Sequence]]</f>
        <v>It's clear and simple to use. The majority of what we quote can be done without using drop downs (+CE) 219</v>
      </c>
      <c r="F138" s="4" t="s">
        <v>221</v>
      </c>
      <c r="G138" s="3" t="s">
        <v>1</v>
      </c>
      <c r="H138" s="7" t="s">
        <v>108</v>
      </c>
      <c r="I138" s="3" t="s">
        <v>337</v>
      </c>
      <c r="J138" s="3">
        <v>219</v>
      </c>
    </row>
    <row r="139" spans="2:10" s="1" customFormat="1" x14ac:dyDescent="0.25">
      <c r="B139" s="3" t="s">
        <v>362</v>
      </c>
      <c r="C139" s="3" t="s">
        <v>388</v>
      </c>
      <c r="D139" s="9">
        <v>1</v>
      </c>
      <c r="E139" s="4" t="str">
        <f>Table8[[#This Row],[Feedback]]&amp;" ("&amp;IF(Table8[[#This Row],[Type]]="Dislike","-","+")&amp;Table8[[#This Row],[Source]]&amp;") "&amp;Table8[[#This Row],[Sequence]]</f>
        <v>Easy to use and find style of bag to quote (+CE) 239</v>
      </c>
      <c r="F139" s="4" t="s">
        <v>241</v>
      </c>
      <c r="G139" s="3" t="s">
        <v>1</v>
      </c>
      <c r="H139" s="7" t="s">
        <v>108</v>
      </c>
      <c r="I139" s="3" t="s">
        <v>337</v>
      </c>
      <c r="J139" s="3">
        <v>239</v>
      </c>
    </row>
    <row r="140" spans="2:10" s="1" customFormat="1" x14ac:dyDescent="0.25">
      <c r="B140" s="3" t="s">
        <v>362</v>
      </c>
      <c r="C140" s="3" t="s">
        <v>388</v>
      </c>
      <c r="D140" s="9">
        <v>1</v>
      </c>
      <c r="E140" s="4" t="str">
        <f>Table8[[#This Row],[Feedback]]&amp;" ("&amp;IF(Table8[[#This Row],[Type]]="Dislike","-","+")&amp;Table8[[#This Row],[Source]]&amp;") "&amp;Table8[[#This Row],[Sequence]]</f>
        <v>Enter dimensions manually (+MK) 24</v>
      </c>
      <c r="F140" s="4" t="s">
        <v>24</v>
      </c>
      <c r="G140" s="3" t="s">
        <v>1</v>
      </c>
      <c r="H140" s="7" t="s">
        <v>379</v>
      </c>
      <c r="I140" s="3" t="s">
        <v>350</v>
      </c>
      <c r="J140" s="3">
        <v>24</v>
      </c>
    </row>
    <row r="141" spans="2:10" s="1" customFormat="1" ht="30" x14ac:dyDescent="0.25">
      <c r="B141" s="3" t="s">
        <v>362</v>
      </c>
      <c r="C141" s="3" t="s">
        <v>388</v>
      </c>
      <c r="D141" s="9">
        <v>1</v>
      </c>
      <c r="E141" s="4" t="str">
        <f>Table8[[#This Row],[Feedback]]&amp;" ("&amp;IF(Table8[[#This Row],[Type]]="Dislike","-","+")&amp;Table8[[#This Row],[Source]]&amp;") "&amp;Table8[[#This Row],[Sequence]]</f>
        <v>Can quote a custom bag in many different mil thicknesses by just changing that one field (+CR) 89</v>
      </c>
      <c r="F141" s="4" t="s">
        <v>91</v>
      </c>
      <c r="G141" s="3" t="s">
        <v>1</v>
      </c>
      <c r="H141" s="7" t="s">
        <v>80</v>
      </c>
      <c r="I141" s="3" t="s">
        <v>350</v>
      </c>
      <c r="J141" s="3">
        <v>89</v>
      </c>
    </row>
    <row r="142" spans="2:10" s="1" customFormat="1" x14ac:dyDescent="0.25">
      <c r="B142" s="3" t="s">
        <v>362</v>
      </c>
      <c r="C142" s="3" t="s">
        <v>388</v>
      </c>
      <c r="D142" s="9">
        <v>1</v>
      </c>
      <c r="E142" s="4" t="str">
        <f>Table8[[#This Row],[Feedback]]&amp;" ("&amp;IF(Table8[[#This Row],[Type]]="Dislike","-","+")&amp;Table8[[#This Row],[Source]]&amp;") "&amp;Table8[[#This Row],[Sequence]]</f>
        <v>The speed to get a price and lead time is very good (+MK) 17</v>
      </c>
      <c r="F142" s="4" t="s">
        <v>18</v>
      </c>
      <c r="G142" s="3" t="s">
        <v>1</v>
      </c>
      <c r="H142" s="7" t="s">
        <v>379</v>
      </c>
      <c r="I142" s="3" t="s">
        <v>337</v>
      </c>
      <c r="J142" s="3">
        <v>17</v>
      </c>
    </row>
    <row r="143" spans="2:10" s="1" customFormat="1" x14ac:dyDescent="0.25">
      <c r="B143" s="3" t="s">
        <v>362</v>
      </c>
      <c r="C143" s="3" t="s">
        <v>388</v>
      </c>
      <c r="D143" s="9">
        <v>1</v>
      </c>
      <c r="E143" s="4" t="str">
        <f>Table8[[#This Row],[Feedback]]&amp;" ("&amp;IF(Table8[[#This Row],[Type]]="Dislike","-","+")&amp;Table8[[#This Row],[Source]]&amp;") "&amp;Table8[[#This Row],[Sequence]]</f>
        <v>Fast &amp; easy to quote our standard-type customer/stock items (+CR) 88</v>
      </c>
      <c r="F143" s="4" t="s">
        <v>90</v>
      </c>
      <c r="G143" s="3" t="s">
        <v>1</v>
      </c>
      <c r="H143" s="7" t="s">
        <v>80</v>
      </c>
      <c r="I143" s="3" t="s">
        <v>337</v>
      </c>
      <c r="J143" s="3">
        <v>88</v>
      </c>
    </row>
    <row r="144" spans="2:10" s="1" customFormat="1" x14ac:dyDescent="0.25">
      <c r="B144" s="3" t="s">
        <v>362</v>
      </c>
      <c r="C144" s="3" t="s">
        <v>388</v>
      </c>
      <c r="D144" s="9">
        <v>1</v>
      </c>
      <c r="E144" s="4" t="str">
        <f>Table8[[#This Row],[Feedback]]&amp;" ("&amp;IF(Table8[[#This Row],[Type]]="Dislike","-","+")&amp;Table8[[#This Row],[Source]]&amp;") "&amp;Table8[[#This Row],[Sequence]]</f>
        <v>Fill in what you want, we default what makes sense (+IT) 301</v>
      </c>
      <c r="F144" s="4" t="s">
        <v>302</v>
      </c>
      <c r="G144" s="3" t="s">
        <v>1</v>
      </c>
      <c r="H144" s="7" t="s">
        <v>277</v>
      </c>
      <c r="I144" s="3" t="s">
        <v>337</v>
      </c>
      <c r="J144" s="3">
        <v>301</v>
      </c>
    </row>
    <row r="145" spans="2:10" s="1" customFormat="1" x14ac:dyDescent="0.25">
      <c r="B145" s="3" t="s">
        <v>362</v>
      </c>
      <c r="C145" s="3" t="s">
        <v>388</v>
      </c>
      <c r="D145" s="9">
        <v>1</v>
      </c>
      <c r="E145" s="4" t="str">
        <f>Table8[[#This Row],[Feedback]]&amp;" ("&amp;IF(Table8[[#This Row],[Type]]="Dislike","-","+")&amp;Table8[[#This Row],[Source]]&amp;") "&amp;Table8[[#This Row],[Sequence]]</f>
        <v>Ease of finding results with min. effort (+IT) 275</v>
      </c>
      <c r="F145" s="4" t="s">
        <v>276</v>
      </c>
      <c r="G145" s="3" t="s">
        <v>1</v>
      </c>
      <c r="H145" s="7" t="s">
        <v>277</v>
      </c>
      <c r="I145" s="3" t="s">
        <v>337</v>
      </c>
      <c r="J145" s="3">
        <v>275</v>
      </c>
    </row>
    <row r="146" spans="2:10" s="1" customFormat="1" x14ac:dyDescent="0.25">
      <c r="B146" s="3" t="s">
        <v>362</v>
      </c>
      <c r="C146" s="3" t="s">
        <v>388</v>
      </c>
      <c r="D146" s="9">
        <v>1</v>
      </c>
      <c r="E146" s="4" t="str">
        <f>Table8[[#This Row],[Feedback]]&amp;" ("&amp;IF(Table8[[#This Row],[Type]]="Dislike","-","+")&amp;Table8[[#This Row],[Source]]&amp;") "&amp;Table8[[#This Row],[Sequence]]</f>
        <v>It is clear the overarching ways a product can be customized (+MK) 20</v>
      </c>
      <c r="F146" s="4" t="s">
        <v>20</v>
      </c>
      <c r="G146" s="3" t="s">
        <v>1</v>
      </c>
      <c r="H146" s="7" t="s">
        <v>379</v>
      </c>
      <c r="I146" s="3" t="s">
        <v>337</v>
      </c>
      <c r="J146" s="3">
        <v>20</v>
      </c>
    </row>
    <row r="147" spans="2:10" s="1" customFormat="1" x14ac:dyDescent="0.25">
      <c r="B147" s="3" t="s">
        <v>362</v>
      </c>
      <c r="C147" s="3" t="s">
        <v>388</v>
      </c>
      <c r="D147" s="9">
        <v>1</v>
      </c>
      <c r="E147" s="4" t="str">
        <f>Table8[[#This Row],[Feedback]]&amp;" ("&amp;IF(Table8[[#This Row],[Type]]="Dislike","-","+")&amp;Table8[[#This Row],[Source]]&amp;") "&amp;Table8[[#This Row],[Sequence]]</f>
        <v>Widget is missing "count" which defines the item, why is it in results? (-IT) 329</v>
      </c>
      <c r="F147" s="4" t="s">
        <v>330</v>
      </c>
      <c r="G147" s="3" t="s">
        <v>32</v>
      </c>
      <c r="H147" s="7" t="s">
        <v>277</v>
      </c>
      <c r="I147" s="3" t="s">
        <v>341</v>
      </c>
      <c r="J147" s="3">
        <v>329</v>
      </c>
    </row>
    <row r="148" spans="2:10" s="1" customFormat="1" x14ac:dyDescent="0.25">
      <c r="B148" s="3" t="s">
        <v>362</v>
      </c>
      <c r="C148" s="3" t="s">
        <v>388</v>
      </c>
      <c r="D148" s="9">
        <v>1</v>
      </c>
      <c r="E148" s="4" t="str">
        <f>Table8[[#This Row],[Feedback]]&amp;" ("&amp;IF(Table8[[#This Row],[Type]]="Dislike","-","+")&amp;Table8[[#This Row],[Source]]&amp;") "&amp;Table8[[#This Row],[Sequence]]</f>
        <v>I don't like that you can't adjust quantity per roll or case in shop tab (-CE) 208</v>
      </c>
      <c r="F148" s="4" t="s">
        <v>211</v>
      </c>
      <c r="G148" s="3" t="s">
        <v>32</v>
      </c>
      <c r="H148" s="7" t="s">
        <v>108</v>
      </c>
      <c r="I148" s="3" t="s">
        <v>341</v>
      </c>
      <c r="J148" s="3">
        <v>208</v>
      </c>
    </row>
    <row r="149" spans="2:10" s="1" customFormat="1" x14ac:dyDescent="0.25">
      <c r="B149" s="3" t="s">
        <v>362</v>
      </c>
      <c r="C149" s="3" t="s">
        <v>388</v>
      </c>
      <c r="D149" s="9">
        <v>1</v>
      </c>
      <c r="E149" s="4" t="str">
        <f>Table8[[#This Row],[Feedback]]&amp;" ("&amp;IF(Table8[[#This Row],[Type]]="Dislike","-","+")&amp;Table8[[#This Row],[Source]]&amp;") "&amp;Table8[[#This Row],[Sequence]]</f>
        <v>Double lined options (-CE) 180</v>
      </c>
      <c r="F149" s="4" t="s">
        <v>183</v>
      </c>
      <c r="G149" s="3" t="s">
        <v>32</v>
      </c>
      <c r="H149" s="7" t="s">
        <v>108</v>
      </c>
      <c r="I149" s="3" t="s">
        <v>348</v>
      </c>
      <c r="J149" s="3">
        <v>180</v>
      </c>
    </row>
    <row r="150" spans="2:10" s="1" customFormat="1" x14ac:dyDescent="0.25">
      <c r="B150" s="3" t="s">
        <v>362</v>
      </c>
      <c r="C150" s="3" t="s">
        <v>388</v>
      </c>
      <c r="D150" s="9">
        <v>1</v>
      </c>
      <c r="E150" s="4" t="str">
        <f>Table8[[#This Row],[Feedback]]&amp;" ("&amp;IF(Table8[[#This Row],[Type]]="Dislike","-","+")&amp;Table8[[#This Row],[Source]]&amp;") "&amp;Table8[[#This Row],[Sequence]]</f>
        <v>Wish there were spaces for more parameters "BG" etc lip. (-IT) 321</v>
      </c>
      <c r="F150" s="4" t="s">
        <v>322</v>
      </c>
      <c r="G150" s="3" t="s">
        <v>32</v>
      </c>
      <c r="H150" s="7" t="s">
        <v>277</v>
      </c>
      <c r="I150" s="3" t="s">
        <v>337</v>
      </c>
      <c r="J150" s="3">
        <v>321</v>
      </c>
    </row>
    <row r="151" spans="2:10" s="1" customFormat="1" x14ac:dyDescent="0.25">
      <c r="B151" s="3" t="s">
        <v>362</v>
      </c>
      <c r="C151" s="3" t="s">
        <v>380</v>
      </c>
      <c r="D151" s="9">
        <v>1</v>
      </c>
      <c r="E151" s="4" t="str">
        <f>Table8[[#This Row],[Feedback]]&amp;" ("&amp;IF(Table8[[#This Row],[Type]]="Dislike","-","+")&amp;Table8[[#This Row],[Source]]&amp;") "&amp;Table8[[#This Row],[Sequence]]</f>
        <v>Reset tab (+CE) 122</v>
      </c>
      <c r="F151" s="4" t="s">
        <v>125</v>
      </c>
      <c r="G151" s="3" t="s">
        <v>1</v>
      </c>
      <c r="H151" s="7" t="s">
        <v>108</v>
      </c>
      <c r="I151" s="3" t="s">
        <v>357</v>
      </c>
      <c r="J151" s="3">
        <v>122</v>
      </c>
    </row>
    <row r="152" spans="2:10" s="1" customFormat="1" x14ac:dyDescent="0.25">
      <c r="B152" s="3" t="s">
        <v>362</v>
      </c>
      <c r="C152" s="3" t="s">
        <v>380</v>
      </c>
      <c r="D152" s="9">
        <v>1</v>
      </c>
      <c r="E152" s="4" t="str">
        <f>Table8[[#This Row],[Feedback]]&amp;" ("&amp;IF(Table8[[#This Row],[Type]]="Dislike","-","+")&amp;Table8[[#This Row],[Source]]&amp;") "&amp;Table8[[#This Row],[Sequence]]</f>
        <v>Reset button is visible for customers to see (+CE) 128</v>
      </c>
      <c r="F152" s="4" t="s">
        <v>131</v>
      </c>
      <c r="G152" s="3" t="s">
        <v>1</v>
      </c>
      <c r="H152" s="7" t="s">
        <v>108</v>
      </c>
      <c r="I152" s="3" t="s">
        <v>357</v>
      </c>
      <c r="J152" s="3">
        <v>128</v>
      </c>
    </row>
    <row r="153" spans="2:10" s="1" customFormat="1" x14ac:dyDescent="0.25">
      <c r="B153" s="3" t="s">
        <v>362</v>
      </c>
      <c r="C153" s="3" t="s">
        <v>380</v>
      </c>
      <c r="D153" s="9">
        <v>1</v>
      </c>
      <c r="E153" s="4" t="str">
        <f>Table8[[#This Row],[Feedback]]&amp;" ("&amp;IF(Table8[[#This Row],[Type]]="Dislike","-","+")&amp;Table8[[#This Row],[Source]]&amp;") "&amp;Table8[[#This Row],[Sequence]]</f>
        <v>The find button (+CE) 131</v>
      </c>
      <c r="F153" s="4" t="s">
        <v>134</v>
      </c>
      <c r="G153" s="3" t="s">
        <v>1</v>
      </c>
      <c r="H153" s="7" t="s">
        <v>108</v>
      </c>
      <c r="I153" s="3" t="s">
        <v>357</v>
      </c>
      <c r="J153" s="3">
        <v>131</v>
      </c>
    </row>
    <row r="154" spans="2:10" s="1" customFormat="1" x14ac:dyDescent="0.25">
      <c r="B154" s="3" t="s">
        <v>362</v>
      </c>
      <c r="C154" s="3" t="s">
        <v>380</v>
      </c>
      <c r="D154" s="9">
        <v>1</v>
      </c>
      <c r="E154" s="4" t="str">
        <f>Table8[[#This Row],[Feedback]]&amp;" ("&amp;IF(Table8[[#This Row],[Type]]="Dislike","-","+")&amp;Table8[[#This Row],[Source]]&amp;") "&amp;Table8[[#This Row],[Sequence]]</f>
        <v>There is a reset button (+CE) 153</v>
      </c>
      <c r="F154" s="4" t="s">
        <v>156</v>
      </c>
      <c r="G154" s="3" t="s">
        <v>1</v>
      </c>
      <c r="H154" s="7" t="s">
        <v>108</v>
      </c>
      <c r="I154" s="3" t="s">
        <v>357</v>
      </c>
      <c r="J154" s="3">
        <v>153</v>
      </c>
    </row>
    <row r="155" spans="2:10" s="1" customFormat="1" ht="30" x14ac:dyDescent="0.25">
      <c r="B155" s="3" t="s">
        <v>362</v>
      </c>
      <c r="C155" s="3" t="s">
        <v>380</v>
      </c>
      <c r="D155" s="9">
        <v>1</v>
      </c>
      <c r="E155" s="4" t="str">
        <f>Table8[[#This Row],[Feedback]]&amp;" ("&amp;IF(Table8[[#This Row],[Type]]="Dislike","-","+")&amp;Table8[[#This Row],[Source]]&amp;") "&amp;Table8[[#This Row],[Sequence]]</f>
        <v>I like how the print for an item doesn't go away unless you "reset" for the same print on multiple bag sizes (+CE) 221</v>
      </c>
      <c r="F155" s="4" t="s">
        <v>223</v>
      </c>
      <c r="G155" s="3" t="s">
        <v>1</v>
      </c>
      <c r="H155" s="7" t="s">
        <v>108</v>
      </c>
      <c r="I155" s="3" t="s">
        <v>357</v>
      </c>
      <c r="J155" s="3">
        <v>221</v>
      </c>
    </row>
    <row r="156" spans="2:10" s="1" customFormat="1" x14ac:dyDescent="0.25">
      <c r="B156" s="3" t="s">
        <v>362</v>
      </c>
      <c r="C156" s="3" t="s">
        <v>380</v>
      </c>
      <c r="D156" s="9">
        <v>1</v>
      </c>
      <c r="E156" s="4" t="str">
        <f>Table8[[#This Row],[Feedback]]&amp;" ("&amp;IF(Table8[[#This Row],[Type]]="Dislike","-","+")&amp;Table8[[#This Row],[Source]]&amp;") "&amp;Table8[[#This Row],[Sequence]]</f>
        <v>Defaults (level 3) are helpful (don't have to select) (+MK) 19</v>
      </c>
      <c r="F156" s="4" t="s">
        <v>19</v>
      </c>
      <c r="G156" s="3" t="s">
        <v>1</v>
      </c>
      <c r="H156" s="7" t="s">
        <v>379</v>
      </c>
      <c r="I156" s="3" t="s">
        <v>348</v>
      </c>
      <c r="J156" s="3">
        <v>19</v>
      </c>
    </row>
    <row r="157" spans="2:10" s="1" customFormat="1" x14ac:dyDescent="0.25">
      <c r="B157" s="3" t="s">
        <v>362</v>
      </c>
      <c r="C157" s="3" t="s">
        <v>380</v>
      </c>
      <c r="D157" s="9">
        <v>1</v>
      </c>
      <c r="E157" s="4" t="str">
        <f>Table8[[#This Row],[Feedback]]&amp;" ("&amp;IF(Table8[[#This Row],[Type]]="Dislike","-","+")&amp;Table8[[#This Row],[Source]]&amp;") "&amp;Table8[[#This Row],[Sequence]]</f>
        <v>"Find" is big (+CE) 157</v>
      </c>
      <c r="F157" s="4" t="s">
        <v>160</v>
      </c>
      <c r="G157" s="3" t="s">
        <v>1</v>
      </c>
      <c r="H157" s="7" t="s">
        <v>108</v>
      </c>
      <c r="I157" s="3" t="s">
        <v>357</v>
      </c>
      <c r="J157" s="3">
        <v>157</v>
      </c>
    </row>
    <row r="158" spans="2:10" s="1" customFormat="1" x14ac:dyDescent="0.25">
      <c r="B158" s="3" t="s">
        <v>362</v>
      </c>
      <c r="C158" s="3" t="s">
        <v>380</v>
      </c>
      <c r="D158" s="9">
        <v>1</v>
      </c>
      <c r="E158" s="4" t="str">
        <f>Table8[[#This Row],[Feedback]]&amp;" ("&amp;IF(Table8[[#This Row],[Type]]="Dislike","-","+")&amp;Table8[[#This Row],[Source]]&amp;") "&amp;Table8[[#This Row],[Sequence]]</f>
        <v>Prefill of groups with defaults (+IT) 276</v>
      </c>
      <c r="F158" s="4" t="s">
        <v>278</v>
      </c>
      <c r="G158" s="3" t="s">
        <v>1</v>
      </c>
      <c r="H158" s="7" t="s">
        <v>277</v>
      </c>
      <c r="I158" s="3" t="s">
        <v>337</v>
      </c>
      <c r="J158" s="3">
        <v>276</v>
      </c>
    </row>
    <row r="159" spans="2:10" s="1" customFormat="1" x14ac:dyDescent="0.25">
      <c r="B159" s="3" t="s">
        <v>362</v>
      </c>
      <c r="C159" s="3" t="s">
        <v>380</v>
      </c>
      <c r="D159" s="9">
        <v>1</v>
      </c>
      <c r="E159" s="4" t="str">
        <f>Table8[[#This Row],[Feedback]]&amp;" ("&amp;IF(Table8[[#This Row],[Type]]="Dislike","-","+")&amp;Table8[[#This Row],[Source]]&amp;") "&amp;Table8[[#This Row],[Sequence]]</f>
        <v>Expansion of groups (+IT) 277</v>
      </c>
      <c r="F159" s="4" t="s">
        <v>279</v>
      </c>
      <c r="G159" s="3" t="s">
        <v>1</v>
      </c>
      <c r="H159" s="7" t="s">
        <v>277</v>
      </c>
      <c r="I159" s="3" t="s">
        <v>337</v>
      </c>
      <c r="J159" s="3">
        <v>277</v>
      </c>
    </row>
    <row r="160" spans="2:10" s="1" customFormat="1" x14ac:dyDescent="0.25">
      <c r="B160" s="3" t="s">
        <v>362</v>
      </c>
      <c r="C160" s="3" t="s">
        <v>380</v>
      </c>
      <c r="D160" s="9">
        <v>1</v>
      </c>
      <c r="E160" s="4" t="str">
        <f>Table8[[#This Row],[Feedback]]&amp;" ("&amp;IF(Table8[[#This Row],[Type]]="Dislike","-","+")&amp;Table8[[#This Row],[Source]]&amp;") "&amp;Table8[[#This Row],[Sequence]]</f>
        <v>Flexibility of sequence of field entry (+IT) 292</v>
      </c>
      <c r="F160" s="4" t="s">
        <v>294</v>
      </c>
      <c r="G160" s="3" t="s">
        <v>1</v>
      </c>
      <c r="H160" s="7" t="s">
        <v>277</v>
      </c>
      <c r="I160" s="3" t="s">
        <v>337</v>
      </c>
      <c r="J160" s="3">
        <v>292</v>
      </c>
    </row>
    <row r="161" spans="2:10" s="1" customFormat="1" x14ac:dyDescent="0.25">
      <c r="B161" s="3" t="s">
        <v>362</v>
      </c>
      <c r="C161" s="3" t="s">
        <v>380</v>
      </c>
      <c r="D161" s="9">
        <v>1</v>
      </c>
      <c r="E161" s="4" t="str">
        <f>Table8[[#This Row],[Feedback]]&amp;" ("&amp;IF(Table8[[#This Row],[Type]]="Dislike","-","+")&amp;Table8[[#This Row],[Source]]&amp;") "&amp;Table8[[#This Row],[Sequence]]</f>
        <v>Dynamic groups based on database (+IT) 296</v>
      </c>
      <c r="F161" s="4" t="s">
        <v>298</v>
      </c>
      <c r="G161" s="3" t="s">
        <v>1</v>
      </c>
      <c r="H161" s="7" t="s">
        <v>277</v>
      </c>
      <c r="I161" s="3" t="s">
        <v>337</v>
      </c>
      <c r="J161" s="3">
        <v>296</v>
      </c>
    </row>
    <row r="162" spans="2:10" s="1" customFormat="1" x14ac:dyDescent="0.25">
      <c r="B162" s="3" t="s">
        <v>362</v>
      </c>
      <c r="C162" s="3" t="s">
        <v>380</v>
      </c>
      <c r="D162" s="9">
        <v>1</v>
      </c>
      <c r="E162" s="4" t="str">
        <f>Table8[[#This Row],[Feedback]]&amp;" ("&amp;IF(Table8[[#This Row],[Type]]="Dislike","-","+")&amp;Table8[[#This Row],[Source]]&amp;") "&amp;Table8[[#This Row],[Sequence]]</f>
        <v>Prompts user for field based on selections (+IT) 297</v>
      </c>
      <c r="F162" s="4" t="s">
        <v>299</v>
      </c>
      <c r="G162" s="3" t="s">
        <v>1</v>
      </c>
      <c r="H162" s="7" t="s">
        <v>277</v>
      </c>
      <c r="I162" s="3" t="s">
        <v>337</v>
      </c>
      <c r="J162" s="3">
        <v>297</v>
      </c>
    </row>
    <row r="163" spans="2:10" s="1" customFormat="1" x14ac:dyDescent="0.25">
      <c r="B163" s="3" t="s">
        <v>362</v>
      </c>
      <c r="C163" s="3" t="s">
        <v>380</v>
      </c>
      <c r="D163" s="9">
        <v>1</v>
      </c>
      <c r="E163" s="4" t="str">
        <f>Table8[[#This Row],[Feedback]]&amp;" ("&amp;IF(Table8[[#This Row],[Type]]="Dislike","-","+")&amp;Table8[[#This Row],[Source]]&amp;") "&amp;Table8[[#This Row],[Sequence]]</f>
        <v>Don't like how tab doesn't work when adding bag sizes (-CE) 248</v>
      </c>
      <c r="F163" s="4" t="s">
        <v>250</v>
      </c>
      <c r="G163" s="3" t="s">
        <v>32</v>
      </c>
      <c r="H163" s="7" t="s">
        <v>108</v>
      </c>
      <c r="I163" s="3" t="s">
        <v>350</v>
      </c>
      <c r="J163" s="3">
        <v>248</v>
      </c>
    </row>
    <row r="164" spans="2:10" s="1" customFormat="1" x14ac:dyDescent="0.25">
      <c r="B164" s="3" t="s">
        <v>362</v>
      </c>
      <c r="C164" s="3" t="s">
        <v>380</v>
      </c>
      <c r="D164" s="9">
        <v>1</v>
      </c>
      <c r="E164" s="4" t="str">
        <f>Table8[[#This Row],[Feedback]]&amp;" ("&amp;IF(Table8[[#This Row],[Type]]="Dislike","-","+")&amp;Table8[[#This Row],[Source]]&amp;") "&amp;Table8[[#This Row],[Sequence]]</f>
        <v>Cursor defaults to zip code box (-CE) 188</v>
      </c>
      <c r="F164" s="4" t="s">
        <v>191</v>
      </c>
      <c r="G164" s="3" t="s">
        <v>32</v>
      </c>
      <c r="H164" s="7" t="s">
        <v>108</v>
      </c>
      <c r="I164" s="3" t="s">
        <v>350</v>
      </c>
      <c r="J164" s="3">
        <v>188</v>
      </c>
    </row>
    <row r="165" spans="2:10" s="1" customFormat="1" x14ac:dyDescent="0.25">
      <c r="B165" s="3" t="s">
        <v>362</v>
      </c>
      <c r="C165" s="3" t="s">
        <v>380</v>
      </c>
      <c r="D165" s="9">
        <v>1</v>
      </c>
      <c r="E165" s="4" t="str">
        <f>Table8[[#This Row],[Feedback]]&amp;" ("&amp;IF(Table8[[#This Row],[Type]]="Dislike","-","+")&amp;Table8[[#This Row],[Source]]&amp;") "&amp;Table8[[#This Row],[Sequence]]</f>
        <v>Tab button on keyboard should move you through the boxes (-CE) 189</v>
      </c>
      <c r="F165" s="4" t="s">
        <v>192</v>
      </c>
      <c r="G165" s="3" t="s">
        <v>32</v>
      </c>
      <c r="H165" s="7" t="s">
        <v>108</v>
      </c>
      <c r="I165" s="3" t="s">
        <v>350</v>
      </c>
      <c r="J165" s="3">
        <v>189</v>
      </c>
    </row>
    <row r="166" spans="2:10" s="1" customFormat="1" x14ac:dyDescent="0.25">
      <c r="B166" s="3" t="s">
        <v>362</v>
      </c>
      <c r="C166" s="3" t="s">
        <v>380</v>
      </c>
      <c r="D166" s="9">
        <v>1</v>
      </c>
      <c r="E166" s="4" t="str">
        <f>Table8[[#This Row],[Feedback]]&amp;" ("&amp;IF(Table8[[#This Row],[Type]]="Dislike","-","+")&amp;Table8[[#This Row],[Source]]&amp;") "&amp;Table8[[#This Row],[Sequence]]</f>
        <v>Reset is small (-MK) 70</v>
      </c>
      <c r="F166" s="4" t="s">
        <v>71</v>
      </c>
      <c r="G166" s="3" t="s">
        <v>32</v>
      </c>
      <c r="H166" s="7" t="s">
        <v>379</v>
      </c>
      <c r="I166" s="3" t="s">
        <v>357</v>
      </c>
      <c r="J166" s="3">
        <v>70</v>
      </c>
    </row>
    <row r="167" spans="2:10" s="1" customFormat="1" x14ac:dyDescent="0.25">
      <c r="B167" s="3" t="s">
        <v>362</v>
      </c>
      <c r="C167" s="3" t="s">
        <v>380</v>
      </c>
      <c r="D167" s="9">
        <v>1</v>
      </c>
      <c r="E167" s="4" t="str">
        <f>Table8[[#This Row],[Feedback]]&amp;" ("&amp;IF(Table8[[#This Row],[Type]]="Dislike","-","+")&amp;Table8[[#This Row],[Source]]&amp;") "&amp;Table8[[#This Row],[Sequence]]</f>
        <v>Placement of the find button (in the center bottom) (-CE) 217</v>
      </c>
      <c r="F167" s="4" t="s">
        <v>219</v>
      </c>
      <c r="G167" s="3" t="s">
        <v>32</v>
      </c>
      <c r="H167" s="7" t="s">
        <v>108</v>
      </c>
      <c r="I167" s="3" t="s">
        <v>357</v>
      </c>
      <c r="J167" s="3">
        <v>217</v>
      </c>
    </row>
    <row r="168" spans="2:10" s="1" customFormat="1" x14ac:dyDescent="0.25">
      <c r="B168" s="3" t="s">
        <v>362</v>
      </c>
      <c r="C168" s="3" t="s">
        <v>380</v>
      </c>
      <c r="D168" s="9">
        <v>1</v>
      </c>
      <c r="E168" s="4" t="str">
        <f>Table8[[#This Row],[Feedback]]&amp;" ("&amp;IF(Table8[[#This Row],[Type]]="Dislike","-","+")&amp;Table8[[#This Row],[Source]]&amp;") "&amp;Table8[[#This Row],[Sequence]]</f>
        <v>The search glass is uneeded (-CE) 176</v>
      </c>
      <c r="F168" s="4" t="s">
        <v>179</v>
      </c>
      <c r="G168" s="3" t="s">
        <v>32</v>
      </c>
      <c r="H168" s="7" t="s">
        <v>108</v>
      </c>
      <c r="I168" s="3" t="s">
        <v>341</v>
      </c>
      <c r="J168" s="3">
        <v>176</v>
      </c>
    </row>
    <row r="169" spans="2:10" s="1" customFormat="1" ht="30" x14ac:dyDescent="0.25">
      <c r="B169" s="3" t="s">
        <v>362</v>
      </c>
      <c r="C169" s="3" t="s">
        <v>380</v>
      </c>
      <c r="D169" s="9">
        <v>1</v>
      </c>
      <c r="E169" s="4" t="str">
        <f>Table8[[#This Row],[Feedback]]&amp;" ("&amp;IF(Table8[[#This Row],[Type]]="Dislike","-","+")&amp;Table8[[#This Row],[Source]]&amp;") "&amp;Table8[[#This Row],[Sequence]]</f>
        <v>I wish it was easier to look up stock items on web rather than needing to put dimensions in (-CE) 263</v>
      </c>
      <c r="F169" s="4" t="s">
        <v>335</v>
      </c>
      <c r="G169" s="3" t="s">
        <v>32</v>
      </c>
      <c r="H169" s="7" t="s">
        <v>108</v>
      </c>
      <c r="I169" s="3" t="s">
        <v>350</v>
      </c>
      <c r="J169" s="3">
        <v>263</v>
      </c>
    </row>
    <row r="170" spans="2:10" s="1" customFormat="1" x14ac:dyDescent="0.25">
      <c r="B170" s="3" t="s">
        <v>362</v>
      </c>
      <c r="C170" s="3" t="s">
        <v>380</v>
      </c>
      <c r="D170" s="9">
        <v>1</v>
      </c>
      <c r="E170" s="4" t="str">
        <f>Table8[[#This Row],[Feedback]]&amp;" ("&amp;IF(Table8[[#This Row],[Type]]="Dislike","-","+")&amp;Table8[[#This Row],[Source]]&amp;") "&amp;Table8[[#This Row],[Sequence]]</f>
        <v>Don't like it does not give option for inner dimension and outer dimension (-CE) 212</v>
      </c>
      <c r="F170" s="4" t="s">
        <v>214</v>
      </c>
      <c r="G170" s="3" t="s">
        <v>32</v>
      </c>
      <c r="H170" s="7" t="s">
        <v>108</v>
      </c>
      <c r="I170" s="3" t="s">
        <v>337</v>
      </c>
      <c r="J170" s="3">
        <v>212</v>
      </c>
    </row>
    <row r="171" spans="2:10" s="1" customFormat="1" x14ac:dyDescent="0.25">
      <c r="B171" s="3" t="s">
        <v>362</v>
      </c>
      <c r="C171" s="3" t="s">
        <v>385</v>
      </c>
      <c r="D171" s="9">
        <v>1</v>
      </c>
      <c r="E171" s="4" t="str">
        <f>Table8[[#This Row],[Feedback]]&amp;" ("&amp;IF(Table8[[#This Row],[Type]]="Dislike","-","+")&amp;Table8[[#This Row],[Source]]&amp;") "&amp;Table8[[#This Row],[Sequence]]</f>
        <v>Look of Shop Tab container (+MK) 12</v>
      </c>
      <c r="F171" s="4" t="s">
        <v>13</v>
      </c>
      <c r="G171" s="3" t="s">
        <v>1</v>
      </c>
      <c r="H171" s="7" t="s">
        <v>379</v>
      </c>
      <c r="I171" s="3" t="s">
        <v>337</v>
      </c>
      <c r="J171" s="3">
        <v>12</v>
      </c>
    </row>
    <row r="172" spans="2:10" s="1" customFormat="1" x14ac:dyDescent="0.25">
      <c r="B172" s="3" t="s">
        <v>362</v>
      </c>
      <c r="C172" s="3" t="s">
        <v>385</v>
      </c>
      <c r="D172" s="9">
        <v>1</v>
      </c>
      <c r="E172" s="4" t="str">
        <f>Table8[[#This Row],[Feedback]]&amp;" ("&amp;IF(Table8[[#This Row],[Type]]="Dislike","-","+")&amp;Table8[[#This Row],[Source]]&amp;") "&amp;Table8[[#This Row],[Sequence]]</f>
        <v>Design; Colors &amp; Layout (+CE) 106</v>
      </c>
      <c r="F172" s="4" t="s">
        <v>109</v>
      </c>
      <c r="G172" s="3" t="s">
        <v>1</v>
      </c>
      <c r="H172" s="7" t="s">
        <v>108</v>
      </c>
      <c r="I172" s="3" t="s">
        <v>337</v>
      </c>
      <c r="J172" s="3">
        <v>106</v>
      </c>
    </row>
    <row r="173" spans="2:10" s="1" customFormat="1" x14ac:dyDescent="0.25">
      <c r="B173" s="3" t="s">
        <v>362</v>
      </c>
      <c r="C173" s="3" t="s">
        <v>385</v>
      </c>
      <c r="D173" s="9">
        <v>1</v>
      </c>
      <c r="E173" s="4" t="str">
        <f>Table8[[#This Row],[Feedback]]&amp;" ("&amp;IF(Table8[[#This Row],[Type]]="Dislike","-","+")&amp;Table8[[#This Row],[Source]]&amp;") "&amp;Table8[[#This Row],[Sequence]]</f>
        <v>The simple look of the tab (+CE) 240</v>
      </c>
      <c r="F173" s="4" t="s">
        <v>242</v>
      </c>
      <c r="G173" s="3" t="s">
        <v>1</v>
      </c>
      <c r="H173" s="7" t="s">
        <v>108</v>
      </c>
      <c r="I173" s="3" t="s">
        <v>337</v>
      </c>
      <c r="J173" s="3">
        <v>240</v>
      </c>
    </row>
    <row r="174" spans="2:10" s="1" customFormat="1" x14ac:dyDescent="0.25">
      <c r="B174" s="3" t="s">
        <v>362</v>
      </c>
      <c r="C174" s="3" t="s">
        <v>385</v>
      </c>
      <c r="D174" s="9">
        <v>1</v>
      </c>
      <c r="E174" s="4" t="str">
        <f>Table8[[#This Row],[Feedback]]&amp;" ("&amp;IF(Table8[[#This Row],[Type]]="Dislike","-","+")&amp;Table8[[#This Row],[Source]]&amp;") "&amp;Table8[[#This Row],[Sequence]]</f>
        <v>The layout, easy… makes sense to folks who know what they're looking for (+CE) 242</v>
      </c>
      <c r="F174" s="4" t="s">
        <v>244</v>
      </c>
      <c r="G174" s="3" t="s">
        <v>1</v>
      </c>
      <c r="H174" s="7" t="s">
        <v>108</v>
      </c>
      <c r="I174" s="3" t="s">
        <v>337</v>
      </c>
      <c r="J174" s="3">
        <v>242</v>
      </c>
    </row>
    <row r="175" spans="2:10" s="1" customFormat="1" x14ac:dyDescent="0.25">
      <c r="B175" s="3" t="s">
        <v>362</v>
      </c>
      <c r="C175" s="3" t="s">
        <v>385</v>
      </c>
      <c r="D175" s="9">
        <v>1</v>
      </c>
      <c r="E175" s="4" t="str">
        <f>Table8[[#This Row],[Feedback]]&amp;" ("&amp;IF(Table8[[#This Row],[Type]]="Dislike","-","+")&amp;Table8[[#This Row],[Source]]&amp;") "&amp;Table8[[#This Row],[Sequence]]</f>
        <v>Easy to use, uncluttered (+CR) 104</v>
      </c>
      <c r="F175" s="4" t="s">
        <v>106</v>
      </c>
      <c r="G175" s="3" t="s">
        <v>1</v>
      </c>
      <c r="H175" s="7" t="s">
        <v>80</v>
      </c>
      <c r="I175" s="3" t="s">
        <v>337</v>
      </c>
      <c r="J175" s="3">
        <v>104</v>
      </c>
    </row>
    <row r="176" spans="2:10" s="1" customFormat="1" x14ac:dyDescent="0.25">
      <c r="B176" s="3" t="s">
        <v>362</v>
      </c>
      <c r="C176" s="3" t="s">
        <v>385</v>
      </c>
      <c r="D176" s="9">
        <v>1</v>
      </c>
      <c r="E176" s="4" t="str">
        <f>Table8[[#This Row],[Feedback]]&amp;" ("&amp;IF(Table8[[#This Row],[Type]]="Dislike","-","+")&amp;Table8[[#This Row],[Source]]&amp;") "&amp;Table8[[#This Row],[Sequence]]</f>
        <v>Better than what we had in most ways (+MK) 26</v>
      </c>
      <c r="F176" s="4" t="s">
        <v>26</v>
      </c>
      <c r="G176" s="3" t="s">
        <v>1</v>
      </c>
      <c r="H176" s="7" t="s">
        <v>379</v>
      </c>
      <c r="I176" s="3" t="s">
        <v>337</v>
      </c>
      <c r="J176" s="3">
        <v>26</v>
      </c>
    </row>
    <row r="177" spans="2:10" s="1" customFormat="1" x14ac:dyDescent="0.25">
      <c r="B177" s="3" t="s">
        <v>362</v>
      </c>
      <c r="C177" s="3" t="s">
        <v>385</v>
      </c>
      <c r="D177" s="9">
        <v>1</v>
      </c>
      <c r="E177" s="4" t="str">
        <f>Table8[[#This Row],[Feedback]]&amp;" ("&amp;IF(Table8[[#This Row],[Type]]="Dislike","-","+")&amp;Table8[[#This Row],[Source]]&amp;") "&amp;Table8[[#This Row],[Sequence]]</f>
        <v>The newly revised layout of the widget looks great (+CR) 91</v>
      </c>
      <c r="F177" s="4" t="s">
        <v>93</v>
      </c>
      <c r="G177" s="3" t="s">
        <v>1</v>
      </c>
      <c r="H177" s="7" t="s">
        <v>80</v>
      </c>
      <c r="I177" s="3" t="s">
        <v>337</v>
      </c>
      <c r="J177" s="3">
        <v>91</v>
      </c>
    </row>
    <row r="178" spans="2:10" s="1" customFormat="1" x14ac:dyDescent="0.25">
      <c r="B178" s="3" t="s">
        <v>362</v>
      </c>
      <c r="C178" s="3" t="s">
        <v>385</v>
      </c>
      <c r="D178" s="9">
        <v>1</v>
      </c>
      <c r="E178" s="4" t="str">
        <f>Table8[[#This Row],[Feedback]]&amp;" ("&amp;IF(Table8[[#This Row],[Type]]="Dislike","-","+")&amp;Table8[[#This Row],[Source]]&amp;") "&amp;Table8[[#This Row],[Sequence]]</f>
        <v>It is very clear (+CR) 92</v>
      </c>
      <c r="F178" s="4" t="s">
        <v>94</v>
      </c>
      <c r="G178" s="3" t="s">
        <v>1</v>
      </c>
      <c r="H178" s="7" t="s">
        <v>80</v>
      </c>
      <c r="I178" s="3" t="s">
        <v>337</v>
      </c>
      <c r="J178" s="3">
        <v>92</v>
      </c>
    </row>
    <row r="179" spans="2:10" s="1" customFormat="1" x14ac:dyDescent="0.25">
      <c r="B179" s="3" t="s">
        <v>362</v>
      </c>
      <c r="C179" s="3" t="s">
        <v>385</v>
      </c>
      <c r="D179" s="9">
        <v>1</v>
      </c>
      <c r="E179" s="4" t="str">
        <f>Table8[[#This Row],[Feedback]]&amp;" ("&amp;IF(Table8[[#This Row],[Type]]="Dislike","-","+")&amp;Table8[[#This Row],[Source]]&amp;") "&amp;Table8[[#This Row],[Sequence]]</f>
        <v>Clean format, easy to navigate (+CR) 95</v>
      </c>
      <c r="F179" s="4" t="s">
        <v>97</v>
      </c>
      <c r="G179" s="3" t="s">
        <v>1</v>
      </c>
      <c r="H179" s="7" t="s">
        <v>80</v>
      </c>
      <c r="I179" s="3" t="s">
        <v>337</v>
      </c>
      <c r="J179" s="3">
        <v>95</v>
      </c>
    </row>
    <row r="180" spans="2:10" s="1" customFormat="1" x14ac:dyDescent="0.25">
      <c r="B180" s="3" t="s">
        <v>362</v>
      </c>
      <c r="C180" s="3" t="s">
        <v>385</v>
      </c>
      <c r="D180" s="9">
        <v>1</v>
      </c>
      <c r="E180" s="4" t="str">
        <f>Table8[[#This Row],[Feedback]]&amp;" ("&amp;IF(Table8[[#This Row],[Type]]="Dislike","-","+")&amp;Table8[[#This Row],[Source]]&amp;") "&amp;Table8[[#This Row],[Sequence]]</f>
        <v>I love how simplified it is (+CE) 110</v>
      </c>
      <c r="F180" s="4" t="s">
        <v>113</v>
      </c>
      <c r="G180" s="3" t="s">
        <v>1</v>
      </c>
      <c r="H180" s="7" t="s">
        <v>108</v>
      </c>
      <c r="I180" s="3" t="s">
        <v>337</v>
      </c>
      <c r="J180" s="3">
        <v>110</v>
      </c>
    </row>
    <row r="181" spans="2:10" s="1" customFormat="1" x14ac:dyDescent="0.25">
      <c r="B181" s="3" t="s">
        <v>362</v>
      </c>
      <c r="C181" s="3" t="s">
        <v>385</v>
      </c>
      <c r="D181" s="9">
        <v>1</v>
      </c>
      <c r="E181" s="4" t="str">
        <f>Table8[[#This Row],[Feedback]]&amp;" ("&amp;IF(Table8[[#This Row],[Type]]="Dislike","-","+")&amp;Table8[[#This Row],[Source]]&amp;") "&amp;Table8[[#This Row],[Sequence]]</f>
        <v>I like the bubble look. (+CE) 111</v>
      </c>
      <c r="F181" s="4" t="s">
        <v>114</v>
      </c>
      <c r="G181" s="3" t="s">
        <v>1</v>
      </c>
      <c r="H181" s="7" t="s">
        <v>108</v>
      </c>
      <c r="I181" s="3" t="s">
        <v>337</v>
      </c>
      <c r="J181" s="3">
        <v>111</v>
      </c>
    </row>
    <row r="182" spans="2:10" s="1" customFormat="1" ht="30" x14ac:dyDescent="0.25">
      <c r="B182" s="3" t="s">
        <v>362</v>
      </c>
      <c r="C182" s="3" t="s">
        <v>385</v>
      </c>
      <c r="D182" s="9">
        <v>1</v>
      </c>
      <c r="E182" s="4" t="str">
        <f>Table8[[#This Row],[Feedback]]&amp;" ("&amp;IF(Table8[[#This Row],[Type]]="Dislike","-","+")&amp;Table8[[#This Row],[Source]]&amp;") "&amp;Table8[[#This Row],[Sequence]]</f>
        <v>Color, the different tabs up top, the idea of categories, easy access being on the home page (+CE) 151</v>
      </c>
      <c r="F182" s="4" t="s">
        <v>154</v>
      </c>
      <c r="G182" s="3" t="s">
        <v>1</v>
      </c>
      <c r="H182" s="7" t="s">
        <v>108</v>
      </c>
      <c r="I182" s="3" t="s">
        <v>337</v>
      </c>
      <c r="J182" s="3">
        <v>151</v>
      </c>
    </row>
    <row r="183" spans="2:10" s="1" customFormat="1" x14ac:dyDescent="0.25">
      <c r="B183" s="3" t="s">
        <v>362</v>
      </c>
      <c r="C183" s="3" t="s">
        <v>385</v>
      </c>
      <c r="D183" s="9">
        <v>1</v>
      </c>
      <c r="E183" s="4" t="str">
        <f>Table8[[#This Row],[Feedback]]&amp;" ("&amp;IF(Table8[[#This Row],[Type]]="Dislike","-","+")&amp;Table8[[#This Row],[Source]]&amp;") "&amp;Table8[[#This Row],[Sequence]]</f>
        <v>Not as cluttered (+CR) 98</v>
      </c>
      <c r="F183" s="4" t="s">
        <v>100</v>
      </c>
      <c r="G183" s="3" t="s">
        <v>1</v>
      </c>
      <c r="H183" s="7" t="s">
        <v>80</v>
      </c>
      <c r="I183" s="3" t="s">
        <v>337</v>
      </c>
      <c r="J183" s="3">
        <v>98</v>
      </c>
    </row>
    <row r="184" spans="2:10" s="1" customFormat="1" x14ac:dyDescent="0.25">
      <c r="B184" s="3" t="s">
        <v>362</v>
      </c>
      <c r="C184" s="3" t="s">
        <v>385</v>
      </c>
      <c r="D184" s="9">
        <v>1</v>
      </c>
      <c r="E184" s="4" t="str">
        <f>Table8[[#This Row],[Feedback]]&amp;" ("&amp;IF(Table8[[#This Row],[Type]]="Dislike","-","+")&amp;Table8[[#This Row],[Source]]&amp;") "&amp;Table8[[#This Row],[Sequence]]</f>
        <v>The general layout (+CE) 119</v>
      </c>
      <c r="F184" s="4" t="s">
        <v>122</v>
      </c>
      <c r="G184" s="3" t="s">
        <v>1</v>
      </c>
      <c r="H184" s="7" t="s">
        <v>108</v>
      </c>
      <c r="I184" s="3" t="s">
        <v>337</v>
      </c>
      <c r="J184" s="3">
        <v>119</v>
      </c>
    </row>
    <row r="185" spans="2:10" s="1" customFormat="1" x14ac:dyDescent="0.25">
      <c r="B185" s="3" t="s">
        <v>362</v>
      </c>
      <c r="C185" s="3" t="s">
        <v>385</v>
      </c>
      <c r="D185" s="9">
        <v>1</v>
      </c>
      <c r="E185" s="4" t="str">
        <f>Table8[[#This Row],[Feedback]]&amp;" ("&amp;IF(Table8[[#This Row],[Type]]="Dislike","-","+")&amp;Table8[[#This Row],[Source]]&amp;") "&amp;Table8[[#This Row],[Sequence]]</f>
        <v>Initial screen setup is easy to see what is there (+IT) 282</v>
      </c>
      <c r="F185" s="4" t="s">
        <v>284</v>
      </c>
      <c r="G185" s="3" t="s">
        <v>1</v>
      </c>
      <c r="H185" s="7" t="s">
        <v>277</v>
      </c>
      <c r="I185" s="3" t="s">
        <v>337</v>
      </c>
      <c r="J185" s="3">
        <v>282</v>
      </c>
    </row>
    <row r="186" spans="2:10" s="1" customFormat="1" x14ac:dyDescent="0.25">
      <c r="B186" s="3" t="s">
        <v>362</v>
      </c>
      <c r="C186" s="3" t="s">
        <v>385</v>
      </c>
      <c r="D186" s="9">
        <v>1</v>
      </c>
      <c r="E186" s="4" t="str">
        <f>Table8[[#This Row],[Feedback]]&amp;" ("&amp;IF(Table8[[#This Row],[Type]]="Dislike","-","+")&amp;Table8[[#This Row],[Source]]&amp;") "&amp;Table8[[#This Row],[Sequence]]</f>
        <v>That the widget has such primacy (+MK) 18</v>
      </c>
      <c r="F186" s="4" t="s">
        <v>725</v>
      </c>
      <c r="G186" s="3" t="s">
        <v>1</v>
      </c>
      <c r="H186" s="7" t="s">
        <v>379</v>
      </c>
      <c r="I186" s="3" t="s">
        <v>354</v>
      </c>
      <c r="J186" s="3">
        <v>18</v>
      </c>
    </row>
    <row r="187" spans="2:10" s="1" customFormat="1" x14ac:dyDescent="0.25">
      <c r="B187" s="3" t="s">
        <v>362</v>
      </c>
      <c r="C187" s="3" t="s">
        <v>385</v>
      </c>
      <c r="D187" s="9">
        <v>1</v>
      </c>
      <c r="E187" s="4" t="str">
        <f>Table8[[#This Row],[Feedback]]&amp;" ("&amp;IF(Table8[[#This Row],[Type]]="Dislike","-","+")&amp;Table8[[#This Row],[Source]]&amp;") "&amp;Table8[[#This Row],[Sequence]]</f>
        <v>Fonts are not clean and crisp (-MK) 40</v>
      </c>
      <c r="F187" s="4" t="s">
        <v>41</v>
      </c>
      <c r="G187" s="3" t="s">
        <v>32</v>
      </c>
      <c r="H187" s="7" t="s">
        <v>379</v>
      </c>
      <c r="I187" s="3" t="s">
        <v>337</v>
      </c>
      <c r="J187" s="3">
        <v>40</v>
      </c>
    </row>
    <row r="188" spans="2:10" s="1" customFormat="1" x14ac:dyDescent="0.25">
      <c r="B188" s="3" t="s">
        <v>362</v>
      </c>
      <c r="C188" s="3" t="s">
        <v>385</v>
      </c>
      <c r="D188" s="9">
        <v>1</v>
      </c>
      <c r="E188" s="4" t="str">
        <f>Table8[[#This Row],[Feedback]]&amp;" ("&amp;IF(Table8[[#This Row],[Type]]="Dislike","-","+")&amp;Table8[[#This Row],[Source]]&amp;") "&amp;Table8[[#This Row],[Sequence]]</f>
        <v>Scala font face (-MK) 41</v>
      </c>
      <c r="F188" s="4" t="s">
        <v>42</v>
      </c>
      <c r="G188" s="3" t="s">
        <v>32</v>
      </c>
      <c r="H188" s="7" t="s">
        <v>379</v>
      </c>
      <c r="I188" s="3" t="s">
        <v>337</v>
      </c>
      <c r="J188" s="3">
        <v>41</v>
      </c>
    </row>
    <row r="189" spans="2:10" s="1" customFormat="1" x14ac:dyDescent="0.25">
      <c r="B189" s="3" t="s">
        <v>362</v>
      </c>
      <c r="C189" s="3" t="s">
        <v>385</v>
      </c>
      <c r="D189" s="9">
        <v>1</v>
      </c>
      <c r="E189" s="4" t="str">
        <f>Table8[[#This Row],[Feedback]]&amp;" ("&amp;IF(Table8[[#This Row],[Type]]="Dislike","-","+")&amp;Table8[[#This Row],[Source]]&amp;") "&amp;Table8[[#This Row],[Sequence]]</f>
        <v>Interface is outdated (-MK) 42</v>
      </c>
      <c r="F189" s="4" t="s">
        <v>43</v>
      </c>
      <c r="G189" s="3" t="s">
        <v>32</v>
      </c>
      <c r="H189" s="7" t="s">
        <v>379</v>
      </c>
      <c r="I189" s="3" t="s">
        <v>337</v>
      </c>
      <c r="J189" s="3">
        <v>42</v>
      </c>
    </row>
    <row r="190" spans="2:10" s="1" customFormat="1" x14ac:dyDescent="0.25">
      <c r="B190" s="3" t="s">
        <v>362</v>
      </c>
      <c r="C190" s="3" t="s">
        <v>385</v>
      </c>
      <c r="D190" s="9">
        <v>1</v>
      </c>
      <c r="E190" s="4" t="str">
        <f>Table8[[#This Row],[Feedback]]&amp;" ("&amp;IF(Table8[[#This Row],[Type]]="Dislike","-","+")&amp;Table8[[#This Row],[Source]]&amp;") "&amp;Table8[[#This Row],[Sequence]]</f>
        <v>Lots of white space for size of fields and fonts (-MK) 44</v>
      </c>
      <c r="F190" s="4" t="s">
        <v>45</v>
      </c>
      <c r="G190" s="3" t="s">
        <v>32</v>
      </c>
      <c r="H190" s="7" t="s">
        <v>379</v>
      </c>
      <c r="I190" s="3" t="s">
        <v>337</v>
      </c>
      <c r="J190" s="3">
        <v>44</v>
      </c>
    </row>
    <row r="191" spans="2:10" s="1" customFormat="1" x14ac:dyDescent="0.25">
      <c r="B191" s="3" t="s">
        <v>362</v>
      </c>
      <c r="C191" s="3" t="s">
        <v>385</v>
      </c>
      <c r="D191" s="9">
        <v>1</v>
      </c>
      <c r="E191" s="4" t="str">
        <f>Table8[[#This Row],[Feedback]]&amp;" ("&amp;IF(Table8[[#This Row],[Type]]="Dislike","-","+")&amp;Table8[[#This Row],[Source]]&amp;") "&amp;Table8[[#This Row],[Sequence]]</f>
        <v>Not on a grid (-MK) 50</v>
      </c>
      <c r="F191" s="4" t="s">
        <v>51</v>
      </c>
      <c r="G191" s="3" t="s">
        <v>32</v>
      </c>
      <c r="H191" s="7" t="s">
        <v>379</v>
      </c>
      <c r="I191" s="3" t="s">
        <v>337</v>
      </c>
      <c r="J191" s="3">
        <v>50</v>
      </c>
    </row>
    <row r="192" spans="2:10" s="1" customFormat="1" x14ac:dyDescent="0.25">
      <c r="B192" s="3" t="s">
        <v>362</v>
      </c>
      <c r="C192" s="3" t="s">
        <v>385</v>
      </c>
      <c r="D192" s="9">
        <v>1</v>
      </c>
      <c r="E192" s="4" t="str">
        <f>Table8[[#This Row],[Feedback]]&amp;" ("&amp;IF(Table8[[#This Row],[Type]]="Dislike","-","+")&amp;Table8[[#This Row],[Source]]&amp;") "&amp;Table8[[#This Row],[Sequence]]</f>
        <v>Too small, bound in the box of tabs (-IT) 309</v>
      </c>
      <c r="F192" s="4" t="s">
        <v>310</v>
      </c>
      <c r="G192" s="3" t="s">
        <v>32</v>
      </c>
      <c r="H192" s="7" t="s">
        <v>277</v>
      </c>
      <c r="I192" s="3" t="s">
        <v>337</v>
      </c>
      <c r="J192" s="3">
        <v>309</v>
      </c>
    </row>
    <row r="193" spans="2:10" s="1" customFormat="1" x14ac:dyDescent="0.25">
      <c r="B193" s="3" t="s">
        <v>362</v>
      </c>
      <c r="C193" s="3" t="s">
        <v>385</v>
      </c>
      <c r="D193" s="9">
        <v>1</v>
      </c>
      <c r="E193" s="4" t="str">
        <f>Table8[[#This Row],[Feedback]]&amp;" ("&amp;IF(Table8[[#This Row],[Type]]="Dislike","-","+")&amp;Table8[[#This Row],[Source]]&amp;") "&amp;Table8[[#This Row],[Sequence]]</f>
        <v>Wish it was full width on screen (-IT) 314</v>
      </c>
      <c r="F193" s="4" t="s">
        <v>315</v>
      </c>
      <c r="G193" s="3" t="s">
        <v>32</v>
      </c>
      <c r="H193" s="7" t="s">
        <v>277</v>
      </c>
      <c r="I193" s="3" t="s">
        <v>337</v>
      </c>
      <c r="J193" s="3">
        <v>314</v>
      </c>
    </row>
    <row r="194" spans="2:10" s="1" customFormat="1" ht="30" x14ac:dyDescent="0.25">
      <c r="B194" s="3" t="s">
        <v>362</v>
      </c>
      <c r="C194" s="3" t="s">
        <v>385</v>
      </c>
      <c r="D194" s="9">
        <v>1</v>
      </c>
      <c r="E194" s="4" t="str">
        <f>Table8[[#This Row],[Feedback]]&amp;" ("&amp;IF(Table8[[#This Row],[Type]]="Dislike","-","+")&amp;Table8[[#This Row],[Source]]&amp;") "&amp;Table8[[#This Row],[Sequence]]</f>
        <v>3 options too spread out (Select, Choose, Add) needs to be close together for easier entry (-CE) 211</v>
      </c>
      <c r="F194" s="4" t="s">
        <v>213</v>
      </c>
      <c r="G194" s="3" t="s">
        <v>32</v>
      </c>
      <c r="H194" s="7" t="s">
        <v>108</v>
      </c>
      <c r="I194" s="3" t="s">
        <v>337</v>
      </c>
      <c r="J194" s="3">
        <v>211</v>
      </c>
    </row>
    <row r="195" spans="2:10" s="1" customFormat="1" x14ac:dyDescent="0.25">
      <c r="B195" s="3" t="s">
        <v>362</v>
      </c>
      <c r="C195" s="3" t="s">
        <v>385</v>
      </c>
      <c r="D195" s="9">
        <v>1</v>
      </c>
      <c r="E195" s="4" t="str">
        <f>Table8[[#This Row],[Feedback]]&amp;" ("&amp;IF(Table8[[#This Row],[Type]]="Dislike","-","+")&amp;Table8[[#This Row],[Source]]&amp;") "&amp;Table8[[#This Row],[Sequence]]</f>
        <v>Tab metaphor feels a little outdated (-IT) 319</v>
      </c>
      <c r="F195" s="4" t="s">
        <v>320</v>
      </c>
      <c r="G195" s="3" t="s">
        <v>32</v>
      </c>
      <c r="H195" s="7" t="s">
        <v>277</v>
      </c>
      <c r="I195" s="3" t="s">
        <v>355</v>
      </c>
      <c r="J195" s="3">
        <v>319</v>
      </c>
    </row>
    <row r="196" spans="2:10" s="1" customFormat="1" x14ac:dyDescent="0.25">
      <c r="B196" s="3" t="s">
        <v>362</v>
      </c>
      <c r="C196" s="3" t="s">
        <v>385</v>
      </c>
      <c r="D196" s="9">
        <v>1</v>
      </c>
      <c r="E196" s="4" t="str">
        <f>Table8[[#This Row],[Feedback]]&amp;" ("&amp;IF(Table8[[#This Row],[Type]]="Dislike","-","+")&amp;Table8[[#This Row],[Source]]&amp;") "&amp;Table8[[#This Row],[Sequence]]</f>
        <v>Layout is kind of blah (-CE) 195</v>
      </c>
      <c r="F196" s="4" t="s">
        <v>198</v>
      </c>
      <c r="G196" s="3" t="s">
        <v>32</v>
      </c>
      <c r="H196" s="7" t="s">
        <v>108</v>
      </c>
      <c r="I196" s="3" t="s">
        <v>337</v>
      </c>
      <c r="J196" s="3">
        <v>195</v>
      </c>
    </row>
    <row r="197" spans="2:10" s="1" customFormat="1" x14ac:dyDescent="0.25">
      <c r="B197" s="3" t="s">
        <v>362</v>
      </c>
      <c r="C197" s="3" t="s">
        <v>385</v>
      </c>
      <c r="D197" s="9">
        <v>1</v>
      </c>
      <c r="E197" s="4" t="str">
        <f>Table8[[#This Row],[Feedback]]&amp;" ("&amp;IF(Table8[[#This Row],[Type]]="Dislike","-","+")&amp;Table8[[#This Row],[Source]]&amp;") "&amp;Table8[[#This Row],[Sequence]]</f>
        <v>Widget overwhelming (-MK) 62</v>
      </c>
      <c r="F197" s="4" t="s">
        <v>63</v>
      </c>
      <c r="G197" s="3" t="s">
        <v>32</v>
      </c>
      <c r="H197" s="7" t="s">
        <v>379</v>
      </c>
      <c r="I197" s="3" t="s">
        <v>337</v>
      </c>
      <c r="J197" s="3">
        <v>62</v>
      </c>
    </row>
    <row r="198" spans="2:10" s="1" customFormat="1" ht="30" x14ac:dyDescent="0.25">
      <c r="B198" s="3" t="s">
        <v>362</v>
      </c>
      <c r="C198" s="3" t="s">
        <v>360</v>
      </c>
      <c r="D198" s="9">
        <v>1</v>
      </c>
      <c r="E198" s="4" t="str">
        <f>Table8[[#This Row],[Feedback]]&amp;" ("&amp;IF(Table8[[#This Row],[Type]]="Dislike","-","+")&amp;Table8[[#This Row],[Source]]&amp;") "&amp;Table8[[#This Row],[Sequence]]</f>
        <v>Very self-explanetory, easy to navigate. Easy to choose what you're looking for (+CR) 81</v>
      </c>
      <c r="F198" s="4" t="s">
        <v>85</v>
      </c>
      <c r="G198" s="3" t="s">
        <v>1</v>
      </c>
      <c r="H198" s="7" t="s">
        <v>80</v>
      </c>
      <c r="I198" s="3" t="s">
        <v>337</v>
      </c>
      <c r="J198" s="3">
        <v>81</v>
      </c>
    </row>
    <row r="199" spans="2:10" s="1" customFormat="1" x14ac:dyDescent="0.25">
      <c r="B199" s="3" t="s">
        <v>362</v>
      </c>
      <c r="C199" s="3" t="s">
        <v>360</v>
      </c>
      <c r="D199" s="9">
        <v>1</v>
      </c>
      <c r="E199" s="4" t="str">
        <f>Table8[[#This Row],[Feedback]]&amp;" ("&amp;IF(Table8[[#This Row],[Type]]="Dislike","-","+")&amp;Table8[[#This Row],[Source]]&amp;") "&amp;Table8[[#This Row],[Sequence]]</f>
        <v>It's interactive and requires little guidance (+CE) 220</v>
      </c>
      <c r="F199" s="4" t="s">
        <v>222</v>
      </c>
      <c r="G199" s="3" t="s">
        <v>1</v>
      </c>
      <c r="H199" s="7" t="s">
        <v>108</v>
      </c>
      <c r="I199" s="3" t="s">
        <v>337</v>
      </c>
      <c r="J199" s="3">
        <v>220</v>
      </c>
    </row>
    <row r="200" spans="2:10" s="1" customFormat="1" x14ac:dyDescent="0.25">
      <c r="B200" s="3" t="s">
        <v>362</v>
      </c>
      <c r="C200" s="3" t="s">
        <v>360</v>
      </c>
      <c r="D200" s="9">
        <v>1</v>
      </c>
      <c r="E200" s="4" t="str">
        <f>Table8[[#This Row],[Feedback]]&amp;" ("&amp;IF(Table8[[#This Row],[Type]]="Dislike","-","+")&amp;Table8[[#This Row],[Source]]&amp;") "&amp;Table8[[#This Row],[Sequence]]</f>
        <v>Easy to navigate (+CE) 231</v>
      </c>
      <c r="F200" s="4" t="s">
        <v>233</v>
      </c>
      <c r="G200" s="3" t="s">
        <v>1</v>
      </c>
      <c r="H200" s="7" t="s">
        <v>108</v>
      </c>
      <c r="I200" s="3" t="s">
        <v>337</v>
      </c>
      <c r="J200" s="3">
        <v>231</v>
      </c>
    </row>
    <row r="201" spans="2:10" s="1" customFormat="1" x14ac:dyDescent="0.25">
      <c r="B201" s="3" t="s">
        <v>362</v>
      </c>
      <c r="C201" s="3" t="s">
        <v>360</v>
      </c>
      <c r="D201" s="9">
        <v>1</v>
      </c>
      <c r="E201" s="4" t="str">
        <f>Table8[[#This Row],[Feedback]]&amp;" ("&amp;IF(Table8[[#This Row],[Type]]="Dislike","-","+")&amp;Table8[[#This Row],[Source]]&amp;") "&amp;Table8[[#This Row],[Sequence]]</f>
        <v>I like that it is step by step from top to bottom, left to right (+CE) 144</v>
      </c>
      <c r="F201" s="4" t="s">
        <v>147</v>
      </c>
      <c r="G201" s="3" t="s">
        <v>1</v>
      </c>
      <c r="H201" s="7" t="s">
        <v>108</v>
      </c>
      <c r="I201" s="3" t="s">
        <v>337</v>
      </c>
      <c r="J201" s="3">
        <v>144</v>
      </c>
    </row>
    <row r="202" spans="2:10" s="1" customFormat="1" x14ac:dyDescent="0.25">
      <c r="B202" s="3" t="s">
        <v>362</v>
      </c>
      <c r="C202" s="3" t="s">
        <v>360</v>
      </c>
      <c r="D202" s="9">
        <v>1</v>
      </c>
      <c r="E202" s="4" t="str">
        <f>Table8[[#This Row],[Feedback]]&amp;" ("&amp;IF(Table8[[#This Row],[Type]]="Dislike","-","+")&amp;Table8[[#This Row],[Source]]&amp;") "&amp;Table8[[#This Row],[Sequence]]</f>
        <v>Easy to read &amp; navigate (+CE) 130</v>
      </c>
      <c r="F202" s="4" t="s">
        <v>133</v>
      </c>
      <c r="G202" s="3" t="s">
        <v>1</v>
      </c>
      <c r="H202" s="7" t="s">
        <v>108</v>
      </c>
      <c r="I202" s="3" t="s">
        <v>337</v>
      </c>
      <c r="J202" s="3">
        <v>130</v>
      </c>
    </row>
    <row r="203" spans="2:10" s="1" customFormat="1" ht="30" x14ac:dyDescent="0.25">
      <c r="B203" s="3" t="s">
        <v>362</v>
      </c>
      <c r="C203" s="3" t="s">
        <v>360</v>
      </c>
      <c r="D203" s="9">
        <v>1</v>
      </c>
      <c r="E203" s="4" t="str">
        <f>Table8[[#This Row],[Feedback]]&amp;" ("&amp;IF(Table8[[#This Row],[Type]]="Dislike","-","+")&amp;Table8[[#This Row],[Source]]&amp;") "&amp;Table8[[#This Row],[Sequence]]</f>
        <v>Visually easy to use "if you are educated on the details needed for packaging and know why they are important" (+CR) 101</v>
      </c>
      <c r="F203" s="4" t="s">
        <v>103</v>
      </c>
      <c r="G203" s="3" t="s">
        <v>1</v>
      </c>
      <c r="H203" s="7" t="s">
        <v>80</v>
      </c>
      <c r="I203" s="3" t="s">
        <v>337</v>
      </c>
      <c r="J203" s="3">
        <v>101</v>
      </c>
    </row>
    <row r="204" spans="2:10" s="1" customFormat="1" x14ac:dyDescent="0.25">
      <c r="B204" s="3" t="s">
        <v>362</v>
      </c>
      <c r="C204" s="3" t="s">
        <v>360</v>
      </c>
      <c r="D204" s="9">
        <v>1</v>
      </c>
      <c r="E204" s="4" t="str">
        <f>Table8[[#This Row],[Feedback]]&amp;" ("&amp;IF(Table8[[#This Row],[Type]]="Dislike","-","+")&amp;Table8[[#This Row],[Source]]&amp;") "&amp;Table8[[#This Row],[Sequence]]</f>
        <v>That you don’t go from page to page to view results (+MK) 15</v>
      </c>
      <c r="F204" s="4" t="s">
        <v>16</v>
      </c>
      <c r="G204" s="3" t="s">
        <v>1</v>
      </c>
      <c r="H204" s="7" t="s">
        <v>379</v>
      </c>
      <c r="I204" s="3" t="s">
        <v>337</v>
      </c>
      <c r="J204" s="3">
        <v>15</v>
      </c>
    </row>
    <row r="205" spans="2:10" s="1" customFormat="1" x14ac:dyDescent="0.25">
      <c r="B205" s="3" t="s">
        <v>362</v>
      </c>
      <c r="C205" s="3" t="s">
        <v>360</v>
      </c>
      <c r="D205" s="9">
        <v>1</v>
      </c>
      <c r="E205" s="4" t="str">
        <f>Table8[[#This Row],[Feedback]]&amp;" ("&amp;IF(Table8[[#This Row],[Type]]="Dislike","-","+")&amp;Table8[[#This Row],[Source]]&amp;") "&amp;Table8[[#This Row],[Sequence]]</f>
        <v>I like how easy things are to click in the shop tabs (+CE) 137</v>
      </c>
      <c r="F205" s="4" t="s">
        <v>140</v>
      </c>
      <c r="G205" s="3" t="s">
        <v>1</v>
      </c>
      <c r="H205" s="7" t="s">
        <v>108</v>
      </c>
      <c r="I205" s="3" t="s">
        <v>337</v>
      </c>
      <c r="J205" s="3">
        <v>137</v>
      </c>
    </row>
    <row r="206" spans="2:10" s="1" customFormat="1" x14ac:dyDescent="0.25">
      <c r="B206" s="3" t="s">
        <v>362</v>
      </c>
      <c r="C206" s="3" t="s">
        <v>360</v>
      </c>
      <c r="D206" s="9">
        <v>1</v>
      </c>
      <c r="E206" s="4" t="str">
        <f>Table8[[#This Row],[Feedback]]&amp;" ("&amp;IF(Table8[[#This Row],[Type]]="Dislike","-","+")&amp;Table8[[#This Row],[Source]]&amp;") "&amp;Table8[[#This Row],[Sequence]]</f>
        <v>Seems good for a "first time" user &gt; leads them thru choices (+IT) 306</v>
      </c>
      <c r="F206" s="4" t="s">
        <v>307</v>
      </c>
      <c r="G206" s="3" t="s">
        <v>1</v>
      </c>
      <c r="H206" s="7" t="s">
        <v>277</v>
      </c>
      <c r="I206" s="3" t="s">
        <v>337</v>
      </c>
      <c r="J206" s="3">
        <v>306</v>
      </c>
    </row>
    <row r="207" spans="2:10" s="1" customFormat="1" x14ac:dyDescent="0.25">
      <c r="B207" s="3" t="s">
        <v>362</v>
      </c>
      <c r="C207" s="3" t="s">
        <v>373</v>
      </c>
      <c r="D207" s="9">
        <v>1</v>
      </c>
      <c r="E207" s="4" t="str">
        <f>Table8[[#This Row],[Feedback]]&amp;" ("&amp;IF(Table8[[#This Row],[Type]]="Dislike","-","+")&amp;Table8[[#This Row],[Source]]&amp;") "&amp;Table8[[#This Row],[Sequence]]</f>
        <v>I like that an overreaching  category has to be selected (+MK) 22</v>
      </c>
      <c r="F207" s="4" t="s">
        <v>22</v>
      </c>
      <c r="G207" s="3" t="s">
        <v>1</v>
      </c>
      <c r="H207" s="7" t="s">
        <v>379</v>
      </c>
      <c r="I207" s="3" t="s">
        <v>352</v>
      </c>
      <c r="J207" s="3">
        <v>22</v>
      </c>
    </row>
    <row r="208" spans="2:10" s="1" customFormat="1" x14ac:dyDescent="0.25">
      <c r="B208" s="3" t="s">
        <v>362</v>
      </c>
      <c r="C208" s="3" t="s">
        <v>373</v>
      </c>
      <c r="D208" s="9">
        <v>1</v>
      </c>
      <c r="E208" s="4" t="str">
        <f>Table8[[#This Row],[Feedback]]&amp;" ("&amp;IF(Table8[[#This Row],[Type]]="Dislike","-","+")&amp;Table8[[#This Row],[Source]]&amp;") "&amp;Table8[[#This Row],[Sequence]]</f>
        <v>The choices in the select tab (+CE) 121</v>
      </c>
      <c r="F208" s="4" t="s">
        <v>124</v>
      </c>
      <c r="G208" s="3" t="s">
        <v>1</v>
      </c>
      <c r="H208" s="7" t="s">
        <v>108</v>
      </c>
      <c r="I208" s="3" t="s">
        <v>352</v>
      </c>
      <c r="J208" s="3">
        <v>121</v>
      </c>
    </row>
    <row r="209" spans="2:10" s="1" customFormat="1" x14ac:dyDescent="0.25">
      <c r="B209" s="3" t="s">
        <v>362</v>
      </c>
      <c r="C209" s="3" t="s">
        <v>373</v>
      </c>
      <c r="D209" s="9">
        <v>1</v>
      </c>
      <c r="E209" s="4" t="str">
        <f>Table8[[#This Row],[Feedback]]&amp;" ("&amp;IF(Table8[[#This Row],[Type]]="Dislike","-","+")&amp;Table8[[#This Row],[Source]]&amp;") "&amp;Table8[[#This Row],[Sequence]]</f>
        <v>Select options (+CE) 123</v>
      </c>
      <c r="F209" s="4" t="s">
        <v>126</v>
      </c>
      <c r="G209" s="3" t="s">
        <v>1</v>
      </c>
      <c r="H209" s="7" t="s">
        <v>108</v>
      </c>
      <c r="I209" s="3" t="s">
        <v>352</v>
      </c>
      <c r="J209" s="3">
        <v>123</v>
      </c>
    </row>
    <row r="210" spans="2:10" s="1" customFormat="1" x14ac:dyDescent="0.25">
      <c r="B210" s="3" t="s">
        <v>362</v>
      </c>
      <c r="C210" s="3" t="s">
        <v>373</v>
      </c>
      <c r="D210" s="9">
        <v>1</v>
      </c>
      <c r="E210" s="4" t="str">
        <f>Table8[[#This Row],[Feedback]]&amp;" ("&amp;IF(Table8[[#This Row],[Type]]="Dislike","-","+")&amp;Table8[[#This Row],[Source]]&amp;") "&amp;Table8[[#This Row],[Sequence]]</f>
        <v>Being able to select the type of product (+CE) 134</v>
      </c>
      <c r="F210" s="4" t="s">
        <v>137</v>
      </c>
      <c r="G210" s="3" t="s">
        <v>1</v>
      </c>
      <c r="H210" s="7" t="s">
        <v>108</v>
      </c>
      <c r="I210" s="3" t="s">
        <v>352</v>
      </c>
      <c r="J210" s="3">
        <v>134</v>
      </c>
    </row>
    <row r="211" spans="2:10" s="1" customFormat="1" x14ac:dyDescent="0.25">
      <c r="B211" s="3" t="s">
        <v>362</v>
      </c>
      <c r="C211" s="3" t="s">
        <v>373</v>
      </c>
      <c r="D211" s="9">
        <v>1</v>
      </c>
      <c r="E211" s="4" t="str">
        <f>Table8[[#This Row],[Feedback]]&amp;" ("&amp;IF(Table8[[#This Row],[Type]]="Dislike","-","+")&amp;Table8[[#This Row],[Source]]&amp;") "&amp;Table8[[#This Row],[Sequence]]</f>
        <v>Like how you can select poly bags, zt, etc - fast (+CE) 235</v>
      </c>
      <c r="F211" s="4" t="s">
        <v>237</v>
      </c>
      <c r="G211" s="3" t="s">
        <v>1</v>
      </c>
      <c r="H211" s="7" t="s">
        <v>108</v>
      </c>
      <c r="I211" s="3" t="s">
        <v>352</v>
      </c>
      <c r="J211" s="3">
        <v>235</v>
      </c>
    </row>
    <row r="212" spans="2:10" s="1" customFormat="1" x14ac:dyDescent="0.25">
      <c r="B212" s="3" t="s">
        <v>362</v>
      </c>
      <c r="C212" s="3" t="s">
        <v>373</v>
      </c>
      <c r="D212" s="9">
        <v>1</v>
      </c>
      <c r="E212" s="4" t="str">
        <f>Table8[[#This Row],[Feedback]]&amp;" ("&amp;IF(Table8[[#This Row],[Type]]="Dislike","-","+")&amp;Table8[[#This Row],[Source]]&amp;") "&amp;Table8[[#This Row],[Sequence]]</f>
        <v>I like how the select categories are layed out; IE Polybags, Reclosables etc (+CE) 139</v>
      </c>
      <c r="F212" s="4" t="s">
        <v>142</v>
      </c>
      <c r="G212" s="3" t="s">
        <v>1</v>
      </c>
      <c r="H212" s="7" t="s">
        <v>108</v>
      </c>
      <c r="I212" s="3" t="s">
        <v>352</v>
      </c>
      <c r="J212" s="3">
        <v>139</v>
      </c>
    </row>
    <row r="213" spans="2:10" s="1" customFormat="1" x14ac:dyDescent="0.25">
      <c r="B213" s="3" t="s">
        <v>362</v>
      </c>
      <c r="C213" s="3" t="s">
        <v>373</v>
      </c>
      <c r="D213" s="9">
        <v>1</v>
      </c>
      <c r="E213" s="4" t="str">
        <f>Table8[[#This Row],[Feedback]]&amp;" ("&amp;IF(Table8[[#This Row],[Type]]="Dislike","-","+")&amp;Table8[[#This Row],[Source]]&amp;") "&amp;Table8[[#This Row],[Sequence]]</f>
        <v>I like the select option for the product you're looking for (+CE) 149</v>
      </c>
      <c r="F213" s="4" t="s">
        <v>152</v>
      </c>
      <c r="G213" s="3" t="s">
        <v>1</v>
      </c>
      <c r="H213" s="7" t="s">
        <v>108</v>
      </c>
      <c r="I213" s="3" t="s">
        <v>352</v>
      </c>
      <c r="J213" s="3">
        <v>149</v>
      </c>
    </row>
    <row r="214" spans="2:10" s="1" customFormat="1" x14ac:dyDescent="0.25">
      <c r="B214" s="3" t="s">
        <v>362</v>
      </c>
      <c r="C214" s="3" t="s">
        <v>373</v>
      </c>
      <c r="D214" s="9">
        <v>1</v>
      </c>
      <c r="E214" s="4" t="str">
        <f>Table8[[#This Row],[Feedback]]&amp;" ("&amp;IF(Table8[[#This Row],[Type]]="Dislike","-","+")&amp;Table8[[#This Row],[Source]]&amp;") "&amp;Table8[[#This Row],[Sequence]]</f>
        <v>Broken into categories (+CE) 156</v>
      </c>
      <c r="F214" s="4" t="s">
        <v>159</v>
      </c>
      <c r="G214" s="3" t="s">
        <v>1</v>
      </c>
      <c r="H214" s="7" t="s">
        <v>108</v>
      </c>
      <c r="I214" s="3" t="s">
        <v>352</v>
      </c>
      <c r="J214" s="3">
        <v>156</v>
      </c>
    </row>
    <row r="215" spans="2:10" s="1" customFormat="1" ht="30" x14ac:dyDescent="0.25">
      <c r="B215" s="3" t="s">
        <v>362</v>
      </c>
      <c r="C215" s="3" t="s">
        <v>373</v>
      </c>
      <c r="D215" s="9">
        <v>1</v>
      </c>
      <c r="E215" s="4" t="str">
        <f>Table8[[#This Row],[Feedback]]&amp;" ("&amp;IF(Table8[[#This Row],[Type]]="Dislike","-","+")&amp;Table8[[#This Row],[Source]]&amp;") "&amp;Table8[[#This Row],[Sequence]]</f>
        <v>I like that you have to select a category first… this is good when doing quotes so the customer has to clarify what they need right away (+CE) 223</v>
      </c>
      <c r="F215" s="4" t="s">
        <v>225</v>
      </c>
      <c r="G215" s="3" t="s">
        <v>1</v>
      </c>
      <c r="H215" s="7" t="s">
        <v>108</v>
      </c>
      <c r="I215" s="3" t="s">
        <v>352</v>
      </c>
      <c r="J215" s="3">
        <v>223</v>
      </c>
    </row>
    <row r="216" spans="2:10" s="1" customFormat="1" x14ac:dyDescent="0.25">
      <c r="B216" s="3" t="s">
        <v>362</v>
      </c>
      <c r="C216" s="3" t="s">
        <v>373</v>
      </c>
      <c r="D216" s="9">
        <v>1</v>
      </c>
      <c r="E216" s="4" t="str">
        <f>Table8[[#This Row],[Feedback]]&amp;" ("&amp;IF(Table8[[#This Row],[Type]]="Dislike","-","+")&amp;Table8[[#This Row],[Source]]&amp;") "&amp;Table8[[#This Row],[Sequence]]</f>
        <v>The categories are visible for customers to see (+CE) 126</v>
      </c>
      <c r="F216" s="4" t="s">
        <v>129</v>
      </c>
      <c r="G216" s="3" t="s">
        <v>1</v>
      </c>
      <c r="H216" s="7" t="s">
        <v>108</v>
      </c>
      <c r="I216" s="3" t="s">
        <v>356</v>
      </c>
      <c r="J216" s="3">
        <v>126</v>
      </c>
    </row>
    <row r="217" spans="2:10" s="1" customFormat="1" x14ac:dyDescent="0.25">
      <c r="B217" s="3" t="s">
        <v>362</v>
      </c>
      <c r="C217" s="3" t="s">
        <v>373</v>
      </c>
      <c r="D217" s="9">
        <v>1</v>
      </c>
      <c r="E217" s="4" t="str">
        <f>Table8[[#This Row],[Feedback]]&amp;" ("&amp;IF(Table8[[#This Row],[Type]]="Dislike","-","+")&amp;Table8[[#This Row],[Source]]&amp;") "&amp;Table8[[#This Row],[Sequence]]</f>
        <v>Different category levels (+MK) 1</v>
      </c>
      <c r="F217" s="4" t="s">
        <v>2</v>
      </c>
      <c r="G217" s="3" t="s">
        <v>1</v>
      </c>
      <c r="H217" s="7" t="s">
        <v>379</v>
      </c>
      <c r="I217" s="3" t="s">
        <v>350</v>
      </c>
      <c r="J217" s="3">
        <v>1</v>
      </c>
    </row>
    <row r="218" spans="2:10" s="1" customFormat="1" x14ac:dyDescent="0.25">
      <c r="B218" s="3" t="s">
        <v>362</v>
      </c>
      <c r="C218" s="3" t="s">
        <v>373</v>
      </c>
      <c r="D218" s="9">
        <v>1</v>
      </c>
      <c r="E218" s="4" t="str">
        <f>Table8[[#This Row],[Feedback]]&amp;" ("&amp;IF(Table8[[#This Row],[Type]]="Dislike","-","+")&amp;Table8[[#This Row],[Source]]&amp;") "&amp;Table8[[#This Row],[Sequence]]</f>
        <v>The choose category selection (+CE) 120</v>
      </c>
      <c r="F218" s="4" t="s">
        <v>123</v>
      </c>
      <c r="G218" s="3" t="s">
        <v>1</v>
      </c>
      <c r="H218" s="7" t="s">
        <v>108</v>
      </c>
      <c r="I218" s="3" t="s">
        <v>350</v>
      </c>
      <c r="J218" s="3">
        <v>120</v>
      </c>
    </row>
    <row r="219" spans="2:10" s="1" customFormat="1" x14ac:dyDescent="0.25">
      <c r="B219" s="3" t="s">
        <v>362</v>
      </c>
      <c r="C219" s="3" t="s">
        <v>373</v>
      </c>
      <c r="D219" s="9">
        <v>1</v>
      </c>
      <c r="E219" s="4" t="str">
        <f>Table8[[#This Row],[Feedback]]&amp;" ("&amp;IF(Table8[[#This Row],[Type]]="Dislike","-","+")&amp;Table8[[#This Row],[Source]]&amp;") "&amp;Table8[[#This Row],[Sequence]]</f>
        <v>Dropdown for category easy to navigate (+CE) 129</v>
      </c>
      <c r="F219" s="4" t="s">
        <v>132</v>
      </c>
      <c r="G219" s="3" t="s">
        <v>1</v>
      </c>
      <c r="H219" s="7" t="s">
        <v>108</v>
      </c>
      <c r="I219" s="3" t="s">
        <v>350</v>
      </c>
      <c r="J219" s="3">
        <v>129</v>
      </c>
    </row>
    <row r="220" spans="2:10" s="1" customFormat="1" x14ac:dyDescent="0.25">
      <c r="B220" s="3" t="s">
        <v>362</v>
      </c>
      <c r="C220" s="3" t="s">
        <v>373</v>
      </c>
      <c r="D220" s="9">
        <v>1</v>
      </c>
      <c r="E220" s="4" t="str">
        <f>Table8[[#This Row],[Feedback]]&amp;" ("&amp;IF(Table8[[#This Row],[Type]]="Dislike","-","+")&amp;Table8[[#This Row],[Source]]&amp;") "&amp;Table8[[#This Row],[Sequence]]</f>
        <v>Able to pick categories (+CE) 136</v>
      </c>
      <c r="F220" s="4" t="s">
        <v>139</v>
      </c>
      <c r="G220" s="3" t="s">
        <v>1</v>
      </c>
      <c r="H220" s="7" t="s">
        <v>108</v>
      </c>
      <c r="I220" s="3" t="s">
        <v>350</v>
      </c>
      <c r="J220" s="3">
        <v>136</v>
      </c>
    </row>
    <row r="221" spans="2:10" s="1" customFormat="1" x14ac:dyDescent="0.25">
      <c r="B221" s="3" t="s">
        <v>362</v>
      </c>
      <c r="C221" s="3" t="s">
        <v>373</v>
      </c>
      <c r="D221" s="9">
        <v>1</v>
      </c>
      <c r="E221" s="4" t="str">
        <f>Table8[[#This Row],[Feedback]]&amp;" ("&amp;IF(Table8[[#This Row],[Type]]="Dislike","-","+")&amp;Table8[[#This Row],[Source]]&amp;") "&amp;Table8[[#This Row],[Sequence]]</f>
        <v>The dropdown boxes that help navigate the customer on where to go (+CE) 115</v>
      </c>
      <c r="F221" s="4" t="s">
        <v>118</v>
      </c>
      <c r="G221" s="3" t="s">
        <v>1</v>
      </c>
      <c r="H221" s="7" t="s">
        <v>108</v>
      </c>
      <c r="I221" s="3" t="s">
        <v>350</v>
      </c>
      <c r="J221" s="3">
        <v>115</v>
      </c>
    </row>
    <row r="222" spans="2:10" s="1" customFormat="1" x14ac:dyDescent="0.25">
      <c r="B222" s="3" t="s">
        <v>362</v>
      </c>
      <c r="C222" s="3" t="s">
        <v>373</v>
      </c>
      <c r="D222" s="9">
        <v>1</v>
      </c>
      <c r="E222" s="4" t="str">
        <f>Table8[[#This Row],[Feedback]]&amp;" ("&amp;IF(Table8[[#This Row],[Type]]="Dislike","-","+")&amp;Table8[[#This Row],[Source]]&amp;") "&amp;Table8[[#This Row],[Sequence]]</f>
        <v>The most common products are closest to the top of the lists under category (+CE) 226</v>
      </c>
      <c r="F222" s="4" t="s">
        <v>228</v>
      </c>
      <c r="G222" s="3" t="s">
        <v>1</v>
      </c>
      <c r="H222" s="7" t="s">
        <v>108</v>
      </c>
      <c r="I222" s="3" t="s">
        <v>350</v>
      </c>
      <c r="J222" s="3">
        <v>226</v>
      </c>
    </row>
    <row r="223" spans="2:10" s="1" customFormat="1" x14ac:dyDescent="0.25">
      <c r="B223" s="3" t="s">
        <v>362</v>
      </c>
      <c r="C223" s="3" t="s">
        <v>373</v>
      </c>
      <c r="D223" s="9">
        <v>1</v>
      </c>
      <c r="E223" s="4" t="str">
        <f>Table8[[#This Row],[Feedback]]&amp;" ("&amp;IF(Table8[[#This Row],[Type]]="Dislike","-","+")&amp;Table8[[#This Row],[Source]]&amp;") "&amp;Table8[[#This Row],[Sequence]]</f>
        <v>Love the categories and sub-categories (+CE) 232</v>
      </c>
      <c r="F223" s="4" t="s">
        <v>234</v>
      </c>
      <c r="G223" s="3" t="s">
        <v>1</v>
      </c>
      <c r="H223" s="7" t="s">
        <v>108</v>
      </c>
      <c r="I223" s="3" t="s">
        <v>350</v>
      </c>
      <c r="J223" s="3">
        <v>232</v>
      </c>
    </row>
    <row r="224" spans="2:10" s="1" customFormat="1" x14ac:dyDescent="0.25">
      <c r="B224" s="3" t="s">
        <v>362</v>
      </c>
      <c r="C224" s="3" t="s">
        <v>373</v>
      </c>
      <c r="D224" s="9">
        <v>1</v>
      </c>
      <c r="E224" s="4" t="str">
        <f>Table8[[#This Row],[Feedback]]&amp;" ("&amp;IF(Table8[[#This Row],[Type]]="Dislike","-","+")&amp;Table8[[#This Row],[Source]]&amp;") "&amp;Table8[[#This Row],[Sequence]]</f>
        <v>Nested menu categories (+IT) 300</v>
      </c>
      <c r="F224" s="4" t="s">
        <v>301</v>
      </c>
      <c r="G224" s="3" t="s">
        <v>1</v>
      </c>
      <c r="H224" s="7" t="s">
        <v>277</v>
      </c>
      <c r="I224" s="3" t="s">
        <v>350</v>
      </c>
      <c r="J224" s="3">
        <v>300</v>
      </c>
    </row>
    <row r="225" spans="2:10" s="1" customFormat="1" x14ac:dyDescent="0.25">
      <c r="B225" s="3" t="s">
        <v>362</v>
      </c>
      <c r="C225" s="3" t="s">
        <v>373</v>
      </c>
      <c r="D225" s="9">
        <v>1</v>
      </c>
      <c r="E225" s="4" t="str">
        <f>Table8[[#This Row],[Feedback]]&amp;" ("&amp;IF(Table8[[#This Row],[Type]]="Dislike","-","+")&amp;Table8[[#This Row],[Source]]&amp;") "&amp;Table8[[#This Row],[Sequence]]</f>
        <v>Love the "add line" (+CR) 83</v>
      </c>
      <c r="F225" s="4" t="s">
        <v>84</v>
      </c>
      <c r="G225" s="3" t="s">
        <v>1</v>
      </c>
      <c r="H225" s="7" t="s">
        <v>80</v>
      </c>
      <c r="I225" s="3" t="s">
        <v>348</v>
      </c>
      <c r="J225" s="3">
        <v>83</v>
      </c>
    </row>
    <row r="226" spans="2:10" s="1" customFormat="1" x14ac:dyDescent="0.25">
      <c r="B226" s="3" t="s">
        <v>362</v>
      </c>
      <c r="C226" s="3" t="s">
        <v>373</v>
      </c>
      <c r="D226" s="9">
        <v>1</v>
      </c>
      <c r="E226" s="4" t="str">
        <f>Table8[[#This Row],[Feedback]]&amp;" ("&amp;IF(Table8[[#This Row],[Type]]="Dislike","-","+")&amp;Table8[[#This Row],[Source]]&amp;") "&amp;Table8[[#This Row],[Sequence]]</f>
        <v>Adding additives and materials is easy (+CE) 243</v>
      </c>
      <c r="F226" s="4" t="s">
        <v>245</v>
      </c>
      <c r="G226" s="3" t="s">
        <v>1</v>
      </c>
      <c r="H226" s="7" t="s">
        <v>108</v>
      </c>
      <c r="I226" s="3" t="s">
        <v>348</v>
      </c>
      <c r="J226" s="3">
        <v>243</v>
      </c>
    </row>
    <row r="227" spans="2:10" s="1" customFormat="1" x14ac:dyDescent="0.25">
      <c r="B227" s="3" t="s">
        <v>362</v>
      </c>
      <c r="C227" s="3" t="s">
        <v>373</v>
      </c>
      <c r="D227" s="9">
        <v>1</v>
      </c>
      <c r="E227" s="4" t="str">
        <f>Table8[[#This Row],[Feedback]]&amp;" ("&amp;IF(Table8[[#This Row],[Type]]="Dislike","-","+")&amp;Table8[[#This Row],[Source]]&amp;") "&amp;Table8[[#This Row],[Sequence]]</f>
        <v>Like the 3 levels (select, choose, add) (+IT) 280</v>
      </c>
      <c r="F227" s="4" t="s">
        <v>282</v>
      </c>
      <c r="G227" s="3" t="s">
        <v>1</v>
      </c>
      <c r="H227" s="7" t="s">
        <v>277</v>
      </c>
      <c r="I227" s="3" t="s">
        <v>348</v>
      </c>
      <c r="J227" s="3">
        <v>280</v>
      </c>
    </row>
    <row r="228" spans="2:10" s="1" customFormat="1" x14ac:dyDescent="0.25">
      <c r="B228" s="3" t="s">
        <v>362</v>
      </c>
      <c r="C228" s="3" t="s">
        <v>373</v>
      </c>
      <c r="D228" s="9">
        <v>1</v>
      </c>
      <c r="E228" s="4" t="str">
        <f>Table8[[#This Row],[Feedback]]&amp;" ("&amp;IF(Table8[[#This Row],[Type]]="Dislike","-","+")&amp;Table8[[#This Row],[Source]]&amp;") "&amp;Table8[[#This Row],[Sequence]]</f>
        <v>level 3 drop downs are pretty good idea (+IT) 283</v>
      </c>
      <c r="F228" s="4" t="s">
        <v>285</v>
      </c>
      <c r="G228" s="3" t="s">
        <v>1</v>
      </c>
      <c r="H228" s="7" t="s">
        <v>277</v>
      </c>
      <c r="I228" s="3" t="s">
        <v>348</v>
      </c>
      <c r="J228" s="3">
        <v>283</v>
      </c>
    </row>
    <row r="229" spans="2:10" s="1" customFormat="1" x14ac:dyDescent="0.25">
      <c r="B229" s="3" t="s">
        <v>362</v>
      </c>
      <c r="C229" s="3" t="s">
        <v>373</v>
      </c>
      <c r="D229" s="9">
        <v>1</v>
      </c>
      <c r="E229" s="4" t="str">
        <f>Table8[[#This Row],[Feedback]]&amp;" ("&amp;IF(Table8[[#This Row],[Type]]="Dislike","-","+")&amp;Table8[[#This Row],[Source]]&amp;") "&amp;Table8[[#This Row],[Sequence]]</f>
        <v>"Select", "Choose", "Add" - good way to break it up (+CE) 158</v>
      </c>
      <c r="F229" s="4" t="s">
        <v>161</v>
      </c>
      <c r="G229" s="3" t="s">
        <v>1</v>
      </c>
      <c r="H229" s="7" t="s">
        <v>108</v>
      </c>
      <c r="I229" s="3" t="s">
        <v>337</v>
      </c>
      <c r="J229" s="3">
        <v>158</v>
      </c>
    </row>
    <row r="230" spans="2:10" s="1" customFormat="1" x14ac:dyDescent="0.25">
      <c r="B230" s="3" t="s">
        <v>362</v>
      </c>
      <c r="C230" s="3" t="s">
        <v>373</v>
      </c>
      <c r="D230" s="9">
        <v>1</v>
      </c>
      <c r="E230" s="4" t="str">
        <f>Table8[[#This Row],[Feedback]]&amp;" ("&amp;IF(Table8[[#This Row],[Type]]="Dislike","-","+")&amp;Table8[[#This Row],[Source]]&amp;") "&amp;Table8[[#This Row],[Sequence]]</f>
        <v>3 easy steps to get a quote (+CE) 241</v>
      </c>
      <c r="F230" s="4" t="s">
        <v>243</v>
      </c>
      <c r="G230" s="3" t="s">
        <v>1</v>
      </c>
      <c r="H230" s="7" t="s">
        <v>108</v>
      </c>
      <c r="I230" s="3" t="s">
        <v>337</v>
      </c>
      <c r="J230" s="3">
        <v>241</v>
      </c>
    </row>
    <row r="231" spans="2:10" s="1" customFormat="1" x14ac:dyDescent="0.25">
      <c r="B231" s="3" t="s">
        <v>362</v>
      </c>
      <c r="C231" s="3" t="s">
        <v>373</v>
      </c>
      <c r="D231" s="9">
        <v>1</v>
      </c>
      <c r="E231" s="4" t="str">
        <f>Table8[[#This Row],[Feedback]]&amp;" ("&amp;IF(Table8[[#This Row],[Type]]="Dislike","-","+")&amp;Table8[[#This Row],[Source]]&amp;") "&amp;Table8[[#This Row],[Sequence]]</f>
        <v>The 3 categories make it easy to navigate (+CE) 112</v>
      </c>
      <c r="F231" s="4" t="s">
        <v>115</v>
      </c>
      <c r="G231" s="3" t="s">
        <v>1</v>
      </c>
      <c r="H231" s="7" t="s">
        <v>108</v>
      </c>
      <c r="I231" s="3" t="s">
        <v>337</v>
      </c>
      <c r="J231" s="3">
        <v>112</v>
      </c>
    </row>
    <row r="232" spans="2:10" s="1" customFormat="1" x14ac:dyDescent="0.25">
      <c r="B232" s="3" t="s">
        <v>362</v>
      </c>
      <c r="C232" s="3" t="s">
        <v>373</v>
      </c>
      <c r="D232" s="9">
        <v>1</v>
      </c>
      <c r="E232" s="4" t="str">
        <f>Table8[[#This Row],[Feedback]]&amp;" ("&amp;IF(Table8[[#This Row],[Type]]="Dislike","-","+")&amp;Table8[[#This Row],[Source]]&amp;") "&amp;Table8[[#This Row],[Sequence]]</f>
        <v>Easy categorization (+CE) 147</v>
      </c>
      <c r="F232" s="4" t="s">
        <v>150</v>
      </c>
      <c r="G232" s="3" t="s">
        <v>1</v>
      </c>
      <c r="H232" s="7" t="s">
        <v>108</v>
      </c>
      <c r="I232" s="3" t="s">
        <v>337</v>
      </c>
      <c r="J232" s="3">
        <v>147</v>
      </c>
    </row>
    <row r="233" spans="2:10" s="1" customFormat="1" x14ac:dyDescent="0.25">
      <c r="B233" s="3" t="s">
        <v>362</v>
      </c>
      <c r="C233" s="3" t="s">
        <v>373</v>
      </c>
      <c r="D233" s="9">
        <v>1</v>
      </c>
      <c r="E233" s="4" t="str">
        <f>Table8[[#This Row],[Feedback]]&amp;" ("&amp;IF(Table8[[#This Row],[Type]]="Dislike","-","+")&amp;Table8[[#This Row],[Source]]&amp;") "&amp;Table8[[#This Row],[Sequence]]</f>
        <v>Level 1, 2, 3 structure (+IT) 295</v>
      </c>
      <c r="F233" s="4" t="s">
        <v>297</v>
      </c>
      <c r="G233" s="3" t="s">
        <v>1</v>
      </c>
      <c r="H233" s="7" t="s">
        <v>277</v>
      </c>
      <c r="I233" s="3" t="s">
        <v>337</v>
      </c>
      <c r="J233" s="3">
        <v>295</v>
      </c>
    </row>
    <row r="234" spans="2:10" s="1" customFormat="1" x14ac:dyDescent="0.25">
      <c r="B234" s="3" t="s">
        <v>362</v>
      </c>
      <c r="C234" s="3" t="s">
        <v>373</v>
      </c>
      <c r="D234" s="9">
        <v>1</v>
      </c>
      <c r="E234" s="4" t="str">
        <f>Table8[[#This Row],[Feedback]]&amp;" ("&amp;IF(Table8[[#This Row],[Type]]="Dislike","-","+")&amp;Table8[[#This Row],[Source]]&amp;") "&amp;Table8[[#This Row],[Sequence]]</f>
        <v>I think it gives a fairly organized representation of the configurator (+IT) 307</v>
      </c>
      <c r="F234" s="4" t="s">
        <v>308</v>
      </c>
      <c r="G234" s="3" t="s">
        <v>1</v>
      </c>
      <c r="H234" s="7" t="s">
        <v>277</v>
      </c>
      <c r="I234" s="3" t="s">
        <v>337</v>
      </c>
      <c r="J234" s="3">
        <v>307</v>
      </c>
    </row>
    <row r="235" spans="2:10" s="1" customFormat="1" x14ac:dyDescent="0.25">
      <c r="B235" s="3" t="s">
        <v>362</v>
      </c>
      <c r="C235" s="3" t="s">
        <v>373</v>
      </c>
      <c r="D235" s="9">
        <v>1</v>
      </c>
      <c r="E235" s="4" t="str">
        <f>Table8[[#This Row],[Feedback]]&amp;" ("&amp;IF(Table8[[#This Row],[Type]]="Dislike","-","+")&amp;Table8[[#This Row],[Source]]&amp;") "&amp;Table8[[#This Row],[Sequence]]</f>
        <v>How HACCP has been added in the category list (+CE) 228</v>
      </c>
      <c r="F235" s="4" t="s">
        <v>230</v>
      </c>
      <c r="G235" s="3" t="s">
        <v>1</v>
      </c>
      <c r="H235" s="7" t="s">
        <v>108</v>
      </c>
      <c r="I235" s="3" t="s">
        <v>350</v>
      </c>
      <c r="J235" s="3">
        <v>228</v>
      </c>
    </row>
    <row r="236" spans="2:10" s="1" customFormat="1" x14ac:dyDescent="0.25">
      <c r="B236" s="3" t="s">
        <v>362</v>
      </c>
      <c r="C236" s="3" t="s">
        <v>373</v>
      </c>
      <c r="D236" s="9">
        <v>1</v>
      </c>
      <c r="E236" s="4" t="str">
        <f>Table8[[#This Row],[Feedback]]&amp;" ("&amp;IF(Table8[[#This Row],[Type]]="Dislike","-","+")&amp;Table8[[#This Row],[Source]]&amp;") "&amp;Table8[[#This Row],[Sequence]]</f>
        <v>The add line; I like how it is broken down by material, color, etc. (+CE) 133</v>
      </c>
      <c r="F236" s="4" t="s">
        <v>136</v>
      </c>
      <c r="G236" s="3" t="s">
        <v>1</v>
      </c>
      <c r="H236" s="7" t="s">
        <v>108</v>
      </c>
      <c r="I236" s="3" t="s">
        <v>348</v>
      </c>
      <c r="J236" s="3">
        <v>133</v>
      </c>
    </row>
    <row r="237" spans="2:10" s="1" customFormat="1" x14ac:dyDescent="0.25">
      <c r="B237" s="3" t="s">
        <v>362</v>
      </c>
      <c r="C237" s="3" t="s">
        <v>373</v>
      </c>
      <c r="D237" s="9">
        <v>1</v>
      </c>
      <c r="E237" s="4" t="str">
        <f>Table8[[#This Row],[Feedback]]&amp;" ("&amp;IF(Table8[[#This Row],[Type]]="Dislike","-","+")&amp;Table8[[#This Row],[Source]]&amp;") "&amp;Table8[[#This Row],[Sequence]]</f>
        <v>Select; Choose; Add = 3 simple steps (+CR) 86</v>
      </c>
      <c r="F237" s="4" t="s">
        <v>88</v>
      </c>
      <c r="G237" s="3" t="s">
        <v>1</v>
      </c>
      <c r="H237" s="7" t="s">
        <v>80</v>
      </c>
      <c r="I237" s="3" t="s">
        <v>337</v>
      </c>
      <c r="J237" s="3">
        <v>86</v>
      </c>
    </row>
    <row r="238" spans="2:10" s="1" customFormat="1" x14ac:dyDescent="0.25">
      <c r="B238" s="3" t="s">
        <v>362</v>
      </c>
      <c r="C238" s="3" t="s">
        <v>373</v>
      </c>
      <c r="D238" s="9">
        <v>1</v>
      </c>
      <c r="E238" s="4" t="str">
        <f>Table8[[#This Row],[Feedback]]&amp;" ("&amp;IF(Table8[[#This Row],[Type]]="Dislike","-","+")&amp;Table8[[#This Row],[Source]]&amp;") "&amp;Table8[[#This Row],[Sequence]]</f>
        <v>Logical order to steps configure product (+MK) 21</v>
      </c>
      <c r="F238" s="4" t="s">
        <v>21</v>
      </c>
      <c r="G238" s="3" t="s">
        <v>1</v>
      </c>
      <c r="H238" s="7" t="s">
        <v>379</v>
      </c>
      <c r="I238" s="3" t="s">
        <v>337</v>
      </c>
      <c r="J238" s="3">
        <v>21</v>
      </c>
    </row>
    <row r="239" spans="2:10" s="1" customFormat="1" x14ac:dyDescent="0.25">
      <c r="B239" s="3" t="s">
        <v>362</v>
      </c>
      <c r="C239" s="3" t="s">
        <v>373</v>
      </c>
      <c r="D239" s="9">
        <v>1</v>
      </c>
      <c r="E239" s="4" t="str">
        <f>Table8[[#This Row],[Feedback]]&amp;" ("&amp;IF(Table8[[#This Row],[Type]]="Dislike","-","+")&amp;Table8[[#This Row],[Source]]&amp;") "&amp;Table8[[#This Row],[Sequence]]</f>
        <v>Dropdown Categories; Expansive &amp; Specific (+CE) 107</v>
      </c>
      <c r="F239" s="4" t="s">
        <v>110</v>
      </c>
      <c r="G239" s="3" t="s">
        <v>1</v>
      </c>
      <c r="H239" s="7" t="s">
        <v>108</v>
      </c>
      <c r="I239" s="3" t="s">
        <v>350</v>
      </c>
      <c r="J239" s="3">
        <v>107</v>
      </c>
    </row>
    <row r="240" spans="2:10" s="1" customFormat="1" ht="30" x14ac:dyDescent="0.25">
      <c r="B240" s="3" t="s">
        <v>362</v>
      </c>
      <c r="C240" s="3" t="s">
        <v>373</v>
      </c>
      <c r="D240" s="9">
        <v>1</v>
      </c>
      <c r="E240" s="4" t="str">
        <f>Table8[[#This Row],[Feedback]]&amp;" ("&amp;IF(Table8[[#This Row],[Type]]="Dislike","-","+")&amp;Table8[[#This Row],[Source]]&amp;") "&amp;Table8[[#This Row],[Sequence]]</f>
        <v>Under category there are sub sections under the genearl section; ex. Hanghole, sombrero (+CE) 118</v>
      </c>
      <c r="F240" s="4" t="s">
        <v>121</v>
      </c>
      <c r="G240" s="3" t="s">
        <v>1</v>
      </c>
      <c r="H240" s="7" t="s">
        <v>108</v>
      </c>
      <c r="I240" s="3" t="s">
        <v>350</v>
      </c>
      <c r="J240" s="3">
        <v>118</v>
      </c>
    </row>
    <row r="241" spans="2:10" s="1" customFormat="1" x14ac:dyDescent="0.25">
      <c r="B241" s="3" t="s">
        <v>362</v>
      </c>
      <c r="C241" s="3" t="s">
        <v>373</v>
      </c>
      <c r="D241" s="9">
        <v>1</v>
      </c>
      <c r="E241" s="4" t="str">
        <f>Table8[[#This Row],[Feedback]]&amp;" ("&amp;IF(Table8[[#This Row],[Type]]="Dislike","-","+")&amp;Table8[[#This Row],[Source]]&amp;") "&amp;Table8[[#This Row],[Sequence]]</f>
        <v>Some levels hard to find via level 1 (-MK) 54</v>
      </c>
      <c r="F241" s="4" t="s">
        <v>55</v>
      </c>
      <c r="G241" s="3" t="s">
        <v>32</v>
      </c>
      <c r="H241" s="7" t="s">
        <v>379</v>
      </c>
      <c r="I241" s="3" t="s">
        <v>352</v>
      </c>
      <c r="J241" s="3">
        <v>54</v>
      </c>
    </row>
    <row r="242" spans="2:10" s="1" customFormat="1" x14ac:dyDescent="0.25">
      <c r="B242" s="3" t="s">
        <v>362</v>
      </c>
      <c r="C242" s="3" t="s">
        <v>373</v>
      </c>
      <c r="D242" s="9">
        <v>1</v>
      </c>
      <c r="E242" s="4" t="str">
        <f>Table8[[#This Row],[Feedback]]&amp;" ("&amp;IF(Table8[[#This Row],[Type]]="Dislike","-","+")&amp;Table8[[#This Row],[Source]]&amp;") "&amp;Table8[[#This Row],[Sequence]]</f>
        <v>The categories should be confined. Recloseables into poly bags, etc (-CE) 174</v>
      </c>
      <c r="F242" s="4" t="s">
        <v>177</v>
      </c>
      <c r="G242" s="3" t="s">
        <v>32</v>
      </c>
      <c r="H242" s="7" t="s">
        <v>108</v>
      </c>
      <c r="I242" s="3" t="s">
        <v>352</v>
      </c>
      <c r="J242" s="3">
        <v>174</v>
      </c>
    </row>
    <row r="243" spans="2:10" s="1" customFormat="1" x14ac:dyDescent="0.25">
      <c r="B243" s="3" t="s">
        <v>362</v>
      </c>
      <c r="C243" s="3" t="s">
        <v>373</v>
      </c>
      <c r="D243" s="9">
        <v>1</v>
      </c>
      <c r="E243" s="4" t="str">
        <f>Table8[[#This Row],[Feedback]]&amp;" ("&amp;IF(Table8[[#This Row],[Type]]="Dislike","-","+")&amp;Table8[[#This Row],[Source]]&amp;") "&amp;Table8[[#This Row],[Sequence]]</f>
        <v>Top level categories (-IT) 286</v>
      </c>
      <c r="F243" s="4" t="s">
        <v>288</v>
      </c>
      <c r="G243" s="3" t="s">
        <v>32</v>
      </c>
      <c r="H243" s="7" t="s">
        <v>277</v>
      </c>
      <c r="I243" s="3" t="s">
        <v>352</v>
      </c>
      <c r="J243" s="3">
        <v>286</v>
      </c>
    </row>
    <row r="244" spans="2:10" s="1" customFormat="1" x14ac:dyDescent="0.25">
      <c r="B244" s="3" t="s">
        <v>362</v>
      </c>
      <c r="C244" s="3" t="s">
        <v>373</v>
      </c>
      <c r="D244" s="9">
        <v>1</v>
      </c>
      <c r="E244" s="4" t="str">
        <f>Table8[[#This Row],[Feedback]]&amp;" ("&amp;IF(Table8[[#This Row],[Type]]="Dislike","-","+")&amp;Table8[[#This Row],[Source]]&amp;") "&amp;Table8[[#This Row],[Sequence]]</f>
        <v>Broken up some categories get a radio button, others pushed into list (-IT) 308</v>
      </c>
      <c r="F244" s="4" t="s">
        <v>309</v>
      </c>
      <c r="G244" s="3" t="s">
        <v>32</v>
      </c>
      <c r="H244" s="7" t="s">
        <v>277</v>
      </c>
      <c r="I244" s="3" t="s">
        <v>352</v>
      </c>
      <c r="J244" s="3">
        <v>308</v>
      </c>
    </row>
    <row r="245" spans="2:10" s="1" customFormat="1" x14ac:dyDescent="0.25">
      <c r="B245" s="3" t="s">
        <v>362</v>
      </c>
      <c r="C245" s="3" t="s">
        <v>373</v>
      </c>
      <c r="D245" s="9">
        <v>1</v>
      </c>
      <c r="E245" s="4" t="str">
        <f>Table8[[#This Row],[Feedback]]&amp;" ("&amp;IF(Table8[[#This Row],[Type]]="Dislike","-","+")&amp;Table8[[#This Row],[Source]]&amp;") "&amp;Table8[[#This Row],[Sequence]]</f>
        <v>Select; redundant unless you take out dropdown (-CE) 164</v>
      </c>
      <c r="F245" s="4" t="s">
        <v>167</v>
      </c>
      <c r="G245" s="3" t="s">
        <v>32</v>
      </c>
      <c r="H245" s="7" t="s">
        <v>108</v>
      </c>
      <c r="I245" s="3" t="s">
        <v>352</v>
      </c>
      <c r="J245" s="3">
        <v>164</v>
      </c>
    </row>
    <row r="246" spans="2:10" s="1" customFormat="1" x14ac:dyDescent="0.25">
      <c r="B246" s="3" t="s">
        <v>362</v>
      </c>
      <c r="C246" s="3" t="s">
        <v>373</v>
      </c>
      <c r="D246" s="9">
        <v>1</v>
      </c>
      <c r="E246" s="4" t="str">
        <f>Table8[[#This Row],[Feedback]]&amp;" ("&amp;IF(Table8[[#This Row],[Type]]="Dislike","-","+")&amp;Table8[[#This Row],[Source]]&amp;") "&amp;Table8[[#This Row],[Sequence]]</f>
        <v>Lip &amp; tape as categories (lip lengths) (-MK) 65</v>
      </c>
      <c r="F246" s="4" t="s">
        <v>66</v>
      </c>
      <c r="G246" s="3" t="s">
        <v>32</v>
      </c>
      <c r="H246" s="7" t="s">
        <v>379</v>
      </c>
      <c r="I246" s="3" t="s">
        <v>350</v>
      </c>
      <c r="J246" s="3">
        <v>65</v>
      </c>
    </row>
    <row r="247" spans="2:10" s="1" customFormat="1" x14ac:dyDescent="0.25">
      <c r="B247" s="3" t="s">
        <v>362</v>
      </c>
      <c r="C247" s="3" t="s">
        <v>373</v>
      </c>
      <c r="D247" s="9">
        <v>1</v>
      </c>
      <c r="E247" s="4" t="str">
        <f>Table8[[#This Row],[Feedback]]&amp;" ("&amp;IF(Table8[[#This Row],[Type]]="Dislike","-","+")&amp;Table8[[#This Row],[Source]]&amp;") "&amp;Table8[[#This Row],[Sequence]]</f>
        <v>Nested menu too deep (especially poly bags) (-MK) 66</v>
      </c>
      <c r="F247" s="4" t="s">
        <v>67</v>
      </c>
      <c r="G247" s="3" t="s">
        <v>32</v>
      </c>
      <c r="H247" s="7" t="s">
        <v>379</v>
      </c>
      <c r="I247" s="3" t="s">
        <v>350</v>
      </c>
      <c r="J247" s="3">
        <v>66</v>
      </c>
    </row>
    <row r="248" spans="2:10" s="1" customFormat="1" x14ac:dyDescent="0.25">
      <c r="B248" s="3" t="s">
        <v>362</v>
      </c>
      <c r="C248" s="3" t="s">
        <v>373</v>
      </c>
      <c r="D248" s="9">
        <v>1</v>
      </c>
      <c r="E248" s="4" t="str">
        <f>Table8[[#This Row],[Feedback]]&amp;" ("&amp;IF(Table8[[#This Row],[Type]]="Dislike","-","+")&amp;Table8[[#This Row],[Source]]&amp;") "&amp;Table8[[#This Row],[Sequence]]</f>
        <v>Nested drop down, like WHOA! (-MK) 67</v>
      </c>
      <c r="F248" s="4" t="s">
        <v>68</v>
      </c>
      <c r="G248" s="3" t="s">
        <v>32</v>
      </c>
      <c r="H248" s="7" t="s">
        <v>379</v>
      </c>
      <c r="I248" s="3" t="s">
        <v>350</v>
      </c>
      <c r="J248" s="3">
        <v>67</v>
      </c>
    </row>
    <row r="249" spans="2:10" s="1" customFormat="1" x14ac:dyDescent="0.25">
      <c r="B249" s="3" t="s">
        <v>362</v>
      </c>
      <c r="C249" s="3" t="s">
        <v>373</v>
      </c>
      <c r="D249" s="9">
        <v>1</v>
      </c>
      <c r="E249" s="4" t="str">
        <f>Table8[[#This Row],[Feedback]]&amp;" ("&amp;IF(Table8[[#This Row],[Type]]="Dislike","-","+")&amp;Table8[[#This Row],[Source]]&amp;") "&amp;Table8[[#This Row],[Sequence]]</f>
        <v>Nesting, nesting, + nesting some more (-MK) 68</v>
      </c>
      <c r="F249" s="4" t="s">
        <v>69</v>
      </c>
      <c r="G249" s="3" t="s">
        <v>32</v>
      </c>
      <c r="H249" s="7" t="s">
        <v>379</v>
      </c>
      <c r="I249" s="3" t="s">
        <v>350</v>
      </c>
      <c r="J249" s="3">
        <v>68</v>
      </c>
    </row>
    <row r="250" spans="2:10" s="1" customFormat="1" x14ac:dyDescent="0.25">
      <c r="B250" s="3" t="s">
        <v>362</v>
      </c>
      <c r="C250" s="3" t="s">
        <v>373</v>
      </c>
      <c r="D250" s="9">
        <v>1</v>
      </c>
      <c r="E250" s="4" t="str">
        <f>Table8[[#This Row],[Feedback]]&amp;" ("&amp;IF(Table8[[#This Row],[Type]]="Dislike","-","+")&amp;Table8[[#This Row],[Source]]&amp;") "&amp;Table8[[#This Row],[Sequence]]</f>
        <v>Category dropdowns hide capabilities (-MK) 69</v>
      </c>
      <c r="F250" s="4" t="s">
        <v>70</v>
      </c>
      <c r="G250" s="3" t="s">
        <v>32</v>
      </c>
      <c r="H250" s="7" t="s">
        <v>379</v>
      </c>
      <c r="I250" s="3" t="s">
        <v>350</v>
      </c>
      <c r="J250" s="3">
        <v>69</v>
      </c>
    </row>
    <row r="251" spans="2:10" s="1" customFormat="1" x14ac:dyDescent="0.25">
      <c r="B251" s="3" t="s">
        <v>362</v>
      </c>
      <c r="C251" s="3" t="s">
        <v>373</v>
      </c>
      <c r="D251" s="9">
        <v>1</v>
      </c>
      <c r="E251" s="4" t="str">
        <f>Table8[[#This Row],[Feedback]]&amp;" ("&amp;IF(Table8[[#This Row],[Type]]="Dislike","-","+")&amp;Table8[[#This Row],[Source]]&amp;") "&amp;Table8[[#This Row],[Sequence]]</f>
        <v>I think the categories could be different / more useful (-MK) 55</v>
      </c>
      <c r="F251" s="4" t="s">
        <v>56</v>
      </c>
      <c r="G251" s="3" t="s">
        <v>32</v>
      </c>
      <c r="H251" s="7" t="s">
        <v>379</v>
      </c>
      <c r="I251" s="3" t="s">
        <v>350</v>
      </c>
      <c r="J251" s="3">
        <v>55</v>
      </c>
    </row>
    <row r="252" spans="2:10" s="1" customFormat="1" x14ac:dyDescent="0.25">
      <c r="B252" s="3" t="s">
        <v>362</v>
      </c>
      <c r="C252" s="3" t="s">
        <v>373</v>
      </c>
      <c r="D252" s="9">
        <v>1</v>
      </c>
      <c r="E252" s="4" t="str">
        <f>Table8[[#This Row],[Feedback]]&amp;" ("&amp;IF(Table8[[#This Row],[Type]]="Dislike","-","+")&amp;Table8[[#This Row],[Source]]&amp;") "&amp;Table8[[#This Row],[Sequence]]</f>
        <v>Wish you could "clean up" select options (the drop down items) (-CR) 84</v>
      </c>
      <c r="F252" s="4" t="s">
        <v>86</v>
      </c>
      <c r="G252" s="3" t="s">
        <v>32</v>
      </c>
      <c r="H252" s="7" t="s">
        <v>80</v>
      </c>
      <c r="I252" s="3" t="s">
        <v>350</v>
      </c>
      <c r="J252" s="3">
        <v>84</v>
      </c>
    </row>
    <row r="253" spans="2:10" s="1" customFormat="1" x14ac:dyDescent="0.25">
      <c r="B253" s="3" t="s">
        <v>362</v>
      </c>
      <c r="C253" s="3" t="s">
        <v>373</v>
      </c>
      <c r="D253" s="9">
        <v>1</v>
      </c>
      <c r="E253" s="4" t="str">
        <f>Table8[[#This Row],[Feedback]]&amp;" ("&amp;IF(Table8[[#This Row],[Type]]="Dislike","-","+")&amp;Table8[[#This Row],[Source]]&amp;") "&amp;Table8[[#This Row],[Sequence]]</f>
        <v>The HACCP option is hidden and customers would have trouble finding it (-CE) 186</v>
      </c>
      <c r="F253" s="4" t="s">
        <v>189</v>
      </c>
      <c r="G253" s="3" t="s">
        <v>32</v>
      </c>
      <c r="H253" s="7" t="s">
        <v>108</v>
      </c>
      <c r="I253" s="3" t="s">
        <v>350</v>
      </c>
      <c r="J253" s="3">
        <v>186</v>
      </c>
    </row>
    <row r="254" spans="2:10" s="1" customFormat="1" x14ac:dyDescent="0.25">
      <c r="B254" s="3" t="s">
        <v>362</v>
      </c>
      <c r="C254" s="3" t="s">
        <v>373</v>
      </c>
      <c r="D254" s="9">
        <v>1</v>
      </c>
      <c r="E254" s="4" t="str">
        <f>Table8[[#This Row],[Feedback]]&amp;" ("&amp;IF(Table8[[#This Row],[Type]]="Dislike","-","+")&amp;Table8[[#This Row],[Source]]&amp;") "&amp;Table8[[#This Row],[Sequence]]</f>
        <v>Nested menus (-IT) 285</v>
      </c>
      <c r="F254" s="4" t="s">
        <v>287</v>
      </c>
      <c r="G254" s="3" t="s">
        <v>32</v>
      </c>
      <c r="H254" s="7" t="s">
        <v>277</v>
      </c>
      <c r="I254" s="3" t="s">
        <v>350</v>
      </c>
      <c r="J254" s="3">
        <v>285</v>
      </c>
    </row>
    <row r="255" spans="2:10" s="1" customFormat="1" x14ac:dyDescent="0.25">
      <c r="B255" s="3" t="s">
        <v>362</v>
      </c>
      <c r="C255" s="3" t="s">
        <v>373</v>
      </c>
      <c r="D255" s="9">
        <v>1</v>
      </c>
      <c r="E255" s="4" t="str">
        <f>Table8[[#This Row],[Feedback]]&amp;" ("&amp;IF(Table8[[#This Row],[Type]]="Dislike","-","+")&amp;Table8[[#This Row],[Source]]&amp;") "&amp;Table8[[#This Row],[Sequence]]</f>
        <v>Do not like specifying lip choices in nested menus (-IT) 287</v>
      </c>
      <c r="F255" s="4" t="s">
        <v>289</v>
      </c>
      <c r="G255" s="3" t="s">
        <v>32</v>
      </c>
      <c r="H255" s="7" t="s">
        <v>277</v>
      </c>
      <c r="I255" s="3" t="s">
        <v>350</v>
      </c>
      <c r="J255" s="3">
        <v>287</v>
      </c>
    </row>
    <row r="256" spans="2:10" s="1" customFormat="1" x14ac:dyDescent="0.25">
      <c r="B256" s="3" t="s">
        <v>362</v>
      </c>
      <c r="C256" s="3" t="s">
        <v>373</v>
      </c>
      <c r="D256" s="9">
        <v>1</v>
      </c>
      <c r="E256" s="4" t="str">
        <f>Table8[[#This Row],[Feedback]]&amp;" ("&amp;IF(Table8[[#This Row],[Type]]="Dislike","-","+")&amp;Table8[[#This Row],[Source]]&amp;") "&amp;Table8[[#This Row],[Sequence]]</f>
        <v>Nested menus are too confusing - too many lip &amp; tape options (-IT) 291</v>
      </c>
      <c r="F256" s="4" t="s">
        <v>293</v>
      </c>
      <c r="G256" s="3" t="s">
        <v>32</v>
      </c>
      <c r="H256" s="7" t="s">
        <v>277</v>
      </c>
      <c r="I256" s="3" t="s">
        <v>350</v>
      </c>
      <c r="J256" s="3">
        <v>291</v>
      </c>
    </row>
    <row r="257" spans="2:10" s="1" customFormat="1" ht="30" x14ac:dyDescent="0.25">
      <c r="B257" s="3" t="s">
        <v>362</v>
      </c>
      <c r="C257" s="3" t="s">
        <v>373</v>
      </c>
      <c r="D257" s="9">
        <v>1</v>
      </c>
      <c r="E257" s="4" t="str">
        <f>Table8[[#This Row],[Feedback]]&amp;" ("&amp;IF(Table8[[#This Row],[Type]]="Dislike","-","+")&amp;Table8[[#This Row],[Source]]&amp;") "&amp;Table8[[#This Row],[Sequence]]</f>
        <v>Too many choices on nested menus, repeated category codes on different menus (-IT) 331</v>
      </c>
      <c r="F257" s="4" t="s">
        <v>332</v>
      </c>
      <c r="G257" s="3" t="s">
        <v>32</v>
      </c>
      <c r="H257" s="7" t="s">
        <v>277</v>
      </c>
      <c r="I257" s="3" t="s">
        <v>350</v>
      </c>
      <c r="J257" s="3">
        <v>331</v>
      </c>
    </row>
    <row r="258" spans="2:10" s="1" customFormat="1" ht="30" x14ac:dyDescent="0.25">
      <c r="B258" s="3" t="s">
        <v>362</v>
      </c>
      <c r="C258" s="3" t="s">
        <v>373</v>
      </c>
      <c r="D258" s="9">
        <v>1</v>
      </c>
      <c r="E258" s="4" t="str">
        <f>Table8[[#This Row],[Feedback]]&amp;" ("&amp;IF(Table8[[#This Row],[Type]]="Dislike","-","+")&amp;Table8[[#This Row],[Source]]&amp;") "&amp;Table8[[#This Row],[Sequence]]</f>
        <v>Categories; are far too specific; some are redundant; force you into certain options; not clear (-CE) 165</v>
      </c>
      <c r="F258" s="4" t="s">
        <v>168</v>
      </c>
      <c r="G258" s="3" t="s">
        <v>32</v>
      </c>
      <c r="H258" s="7" t="s">
        <v>108</v>
      </c>
      <c r="I258" s="3" t="s">
        <v>350</v>
      </c>
      <c r="J258" s="3">
        <v>165</v>
      </c>
    </row>
    <row r="259" spans="2:10" s="1" customFormat="1" x14ac:dyDescent="0.25">
      <c r="B259" s="3" t="s">
        <v>362</v>
      </c>
      <c r="C259" s="3" t="s">
        <v>373</v>
      </c>
      <c r="D259" s="9">
        <v>1</v>
      </c>
      <c r="E259" s="4" t="str">
        <f>Table8[[#This Row],[Feedback]]&amp;" ("&amp;IF(Table8[[#This Row],[Type]]="Dislike","-","+")&amp;Table8[[#This Row],[Source]]&amp;") "&amp;Table8[[#This Row],[Sequence]]</f>
        <v>I dislike the dropdown categories. They aren't laid out in an accessible way. (-CE) 209</v>
      </c>
      <c r="F259" s="4" t="s">
        <v>212</v>
      </c>
      <c r="G259" s="3" t="s">
        <v>32</v>
      </c>
      <c r="H259" s="7" t="s">
        <v>108</v>
      </c>
      <c r="I259" s="3" t="s">
        <v>350</v>
      </c>
      <c r="J259" s="3">
        <v>209</v>
      </c>
    </row>
    <row r="260" spans="2:10" s="1" customFormat="1" x14ac:dyDescent="0.25">
      <c r="B260" s="3" t="s">
        <v>362</v>
      </c>
      <c r="C260" s="3" t="s">
        <v>373</v>
      </c>
      <c r="D260" s="9">
        <v>1</v>
      </c>
      <c r="E260" s="4" t="str">
        <f>Table8[[#This Row],[Feedback]]&amp;" ("&amp;IF(Table8[[#This Row],[Type]]="Dislike","-","+")&amp;Table8[[#This Row],[Source]]&amp;") "&amp;Table8[[#This Row],[Sequence]]</f>
        <v>Level 3 items are hard to notice / find (-IT) 317</v>
      </c>
      <c r="F260" s="4" t="s">
        <v>318</v>
      </c>
      <c r="G260" s="3" t="s">
        <v>32</v>
      </c>
      <c r="H260" s="7" t="s">
        <v>277</v>
      </c>
      <c r="I260" s="3" t="s">
        <v>348</v>
      </c>
      <c r="J260" s="3">
        <v>317</v>
      </c>
    </row>
    <row r="261" spans="2:10" s="1" customFormat="1" x14ac:dyDescent="0.25">
      <c r="B261" s="3" t="s">
        <v>362</v>
      </c>
      <c r="C261" s="3" t="s">
        <v>373</v>
      </c>
      <c r="D261" s="9">
        <v>1</v>
      </c>
      <c r="E261" s="4" t="str">
        <f>Table8[[#This Row],[Feedback]]&amp;" ("&amp;IF(Table8[[#This Row],[Type]]="Dislike","-","+")&amp;Table8[[#This Row],[Source]]&amp;") "&amp;Table8[[#This Row],[Sequence]]</f>
        <v>The add section is kind of hidden (-CE) 210</v>
      </c>
      <c r="F261" s="4" t="s">
        <v>334</v>
      </c>
      <c r="G261" s="3" t="s">
        <v>32</v>
      </c>
      <c r="H261" s="7" t="s">
        <v>108</v>
      </c>
      <c r="I261" s="3" t="s">
        <v>348</v>
      </c>
      <c r="J261" s="3">
        <v>210</v>
      </c>
    </row>
    <row r="262" spans="2:10" s="1" customFormat="1" x14ac:dyDescent="0.25">
      <c r="B262" s="3" t="s">
        <v>362</v>
      </c>
      <c r="C262" s="3" t="s">
        <v>373</v>
      </c>
      <c r="D262" s="9">
        <v>1</v>
      </c>
      <c r="E262" s="4" t="str">
        <f>Table8[[#This Row],[Feedback]]&amp;" ("&amp;IF(Table8[[#This Row],[Type]]="Dislike","-","+")&amp;Table8[[#This Row],[Source]]&amp;") "&amp;Table8[[#This Row],[Sequence]]</f>
        <v>Hard to see all options (-MK) 37</v>
      </c>
      <c r="F262" s="4" t="s">
        <v>38</v>
      </c>
      <c r="G262" s="3" t="s">
        <v>32</v>
      </c>
      <c r="H262" s="7" t="s">
        <v>379</v>
      </c>
      <c r="I262" s="3" t="s">
        <v>337</v>
      </c>
      <c r="J262" s="3">
        <v>37</v>
      </c>
    </row>
    <row r="263" spans="2:10" s="1" customFormat="1" x14ac:dyDescent="0.25">
      <c r="B263" s="3" t="s">
        <v>362</v>
      </c>
      <c r="C263" s="3" t="s">
        <v>373</v>
      </c>
      <c r="D263" s="9">
        <v>1</v>
      </c>
      <c r="E263" s="4" t="str">
        <f>Table8[[#This Row],[Feedback]]&amp;" ("&amp;IF(Table8[[#This Row],[Type]]="Dislike","-","+")&amp;Table8[[#This Row],[Source]]&amp;") "&amp;Table8[[#This Row],[Sequence]]</f>
        <v>Customers said they are confused by the "Categories" and "Select" (-CR) 103</v>
      </c>
      <c r="F263" s="4" t="s">
        <v>105</v>
      </c>
      <c r="G263" s="3" t="s">
        <v>32</v>
      </c>
      <c r="H263" s="7" t="s">
        <v>80</v>
      </c>
      <c r="I263" s="3" t="s">
        <v>337</v>
      </c>
      <c r="J263" s="3">
        <v>103</v>
      </c>
    </row>
    <row r="264" spans="2:10" s="1" customFormat="1" x14ac:dyDescent="0.25">
      <c r="B264" s="3" t="s">
        <v>362</v>
      </c>
      <c r="C264" s="3" t="s">
        <v>373</v>
      </c>
      <c r="D264" s="9">
        <v>1</v>
      </c>
      <c r="E264" s="4" t="str">
        <f>Table8[[#This Row],[Feedback]]&amp;" ("&amp;IF(Table8[[#This Row],[Type]]="Dislike","-","+")&amp;Table8[[#This Row],[Source]]&amp;") "&amp;Table8[[#This Row],[Sequence]]</f>
        <v>Capabilities could be better represented (-MK) 38</v>
      </c>
      <c r="F264" s="4" t="s">
        <v>39</v>
      </c>
      <c r="G264" s="3" t="s">
        <v>32</v>
      </c>
      <c r="H264" s="7" t="s">
        <v>379</v>
      </c>
      <c r="I264" s="3" t="s">
        <v>337</v>
      </c>
      <c r="J264" s="3">
        <v>38</v>
      </c>
    </row>
    <row r="265" spans="2:10" s="1" customFormat="1" x14ac:dyDescent="0.25">
      <c r="B265" s="3" t="s">
        <v>362</v>
      </c>
      <c r="C265" s="3" t="s">
        <v>373</v>
      </c>
      <c r="D265" s="9">
        <v>1</v>
      </c>
      <c r="E265" s="4" t="str">
        <f>Table8[[#This Row],[Feedback]]&amp;" ("&amp;IF(Table8[[#This Row],[Type]]="Dislike","-","+")&amp;Table8[[#This Row],[Source]]&amp;") "&amp;Table8[[#This Row],[Sequence]]</f>
        <v>Customers would like to see all products listed instead of having to search (-CR) 96</v>
      </c>
      <c r="F265" s="4" t="s">
        <v>98</v>
      </c>
      <c r="G265" s="3" t="s">
        <v>32</v>
      </c>
      <c r="H265" s="7" t="s">
        <v>80</v>
      </c>
      <c r="I265" s="3" t="s">
        <v>337</v>
      </c>
      <c r="J265" s="3">
        <v>96</v>
      </c>
    </row>
    <row r="266" spans="2:10" s="1" customFormat="1" ht="30" x14ac:dyDescent="0.25">
      <c r="B266" s="3" t="s">
        <v>362</v>
      </c>
      <c r="C266" s="3" t="s">
        <v>373</v>
      </c>
      <c r="D266" s="9">
        <v>1</v>
      </c>
      <c r="E266" s="4" t="str">
        <f>Table8[[#This Row],[Feedback]]&amp;" ("&amp;IF(Table8[[#This Row],[Type]]="Dislike","-","+")&amp;Table8[[#This Row],[Source]]&amp;") "&amp;Table8[[#This Row],[Sequence]]</f>
        <v>Product categories too limited to fields. (Try adding boxes, or tape dispensers) won't work well (-IT) 313</v>
      </c>
      <c r="F266" s="4" t="s">
        <v>314</v>
      </c>
      <c r="G266" s="3" t="s">
        <v>32</v>
      </c>
      <c r="H266" s="7" t="s">
        <v>277</v>
      </c>
      <c r="I266" s="3" t="s">
        <v>337</v>
      </c>
      <c r="J266" s="3">
        <v>313</v>
      </c>
    </row>
    <row r="267" spans="2:10" s="1" customFormat="1" ht="45" x14ac:dyDescent="0.25">
      <c r="B267" s="3" t="s">
        <v>362</v>
      </c>
      <c r="C267" s="3" t="s">
        <v>373</v>
      </c>
      <c r="D267" s="9">
        <v>1</v>
      </c>
      <c r="E267" s="4" t="str">
        <f>Table8[[#This Row],[Feedback]]&amp;" ("&amp;IF(Table8[[#This Row],[Type]]="Dislike","-","+")&amp;Table8[[#This Row],[Source]]&amp;") "&amp;Table8[[#This Row],[Sequence]]</f>
        <v>Some items could be results for 2 different categories, but it will only show under 1. Example: Bin liners and gusseted bag, the dimensions will not create results under 1. (-CE) 258</v>
      </c>
      <c r="F267" s="4" t="s">
        <v>260</v>
      </c>
      <c r="G267" s="3" t="s">
        <v>32</v>
      </c>
      <c r="H267" s="7" t="s">
        <v>108</v>
      </c>
      <c r="I267" s="3" t="s">
        <v>341</v>
      </c>
      <c r="J267" s="3">
        <v>258</v>
      </c>
    </row>
    <row r="268" spans="2:10" s="1" customFormat="1" x14ac:dyDescent="0.25">
      <c r="B268" s="3" t="s">
        <v>362</v>
      </c>
      <c r="C268" s="3" t="s">
        <v>373</v>
      </c>
      <c r="D268" s="9">
        <v>1</v>
      </c>
      <c r="E268" s="4" t="str">
        <f>Table8[[#This Row],[Feedback]]&amp;" ("&amp;IF(Table8[[#This Row],[Type]]="Dislike","-","+")&amp;Table8[[#This Row],[Source]]&amp;") "&amp;Table8[[#This Row],[Sequence]]</f>
        <v>Over crowded too many optiosn to choose at one point (-IT) 324</v>
      </c>
      <c r="F268" s="4" t="s">
        <v>325</v>
      </c>
      <c r="G268" s="3" t="s">
        <v>32</v>
      </c>
      <c r="H268" s="7" t="s">
        <v>277</v>
      </c>
      <c r="I268" s="3" t="s">
        <v>337</v>
      </c>
      <c r="J268" s="3">
        <v>324</v>
      </c>
    </row>
    <row r="269" spans="2:10" s="1" customFormat="1" x14ac:dyDescent="0.25">
      <c r="B269" s="3" t="s">
        <v>362</v>
      </c>
      <c r="C269" s="3" t="s">
        <v>373</v>
      </c>
      <c r="D269" s="9">
        <v>1</v>
      </c>
      <c r="E269" s="4" t="str">
        <f>Table8[[#This Row],[Feedback]]&amp;" ("&amp;IF(Table8[[#This Row],[Type]]="Dislike","-","+")&amp;Table8[[#This Row],[Source]]&amp;") "&amp;Table8[[#This Row],[Sequence]]</f>
        <v>No inheriet heirarchy (-IT) 326</v>
      </c>
      <c r="F269" s="4" t="s">
        <v>327</v>
      </c>
      <c r="G269" s="3" t="s">
        <v>32</v>
      </c>
      <c r="H269" s="7" t="s">
        <v>277</v>
      </c>
      <c r="I269" s="3" t="s">
        <v>337</v>
      </c>
      <c r="J269" s="3">
        <v>326</v>
      </c>
    </row>
    <row r="270" spans="2:10" s="1" customFormat="1" ht="30" x14ac:dyDescent="0.25">
      <c r="B270" s="3" t="s">
        <v>362</v>
      </c>
      <c r="C270" s="3" t="s">
        <v>373</v>
      </c>
      <c r="D270" s="9">
        <v>1</v>
      </c>
      <c r="E270" s="4" t="str">
        <f>Table8[[#This Row],[Feedback]]&amp;" ("&amp;IF(Table8[[#This Row],[Type]]="Dislike","-","+")&amp;Table8[[#This Row],[Source]]&amp;") "&amp;Table8[[#This Row],[Sequence]]</f>
        <v>No space to add fields. New characteristics don’t flow in well. (lip size, wicket info) (-IT) 312</v>
      </c>
      <c r="F270" s="4" t="s">
        <v>313</v>
      </c>
      <c r="G270" s="3" t="s">
        <v>32</v>
      </c>
      <c r="H270" s="7" t="s">
        <v>277</v>
      </c>
      <c r="I270" s="3" t="s">
        <v>337</v>
      </c>
      <c r="J270" s="3">
        <v>312</v>
      </c>
    </row>
    <row r="271" spans="2:10" s="1" customFormat="1" x14ac:dyDescent="0.25">
      <c r="B271" s="3" t="s">
        <v>362</v>
      </c>
      <c r="C271" s="3" t="s">
        <v>373</v>
      </c>
      <c r="D271" s="9">
        <v>1</v>
      </c>
      <c r="E271" s="4" t="str">
        <f>Table8[[#This Row],[Feedback]]&amp;" ("&amp;IF(Table8[[#This Row],[Type]]="Dislike","-","+")&amp;Table8[[#This Row],[Source]]&amp;") "&amp;Table8[[#This Row],[Sequence]]</f>
        <v>Categories don't match items (-CE) 168</v>
      </c>
      <c r="F271" s="4" t="s">
        <v>171</v>
      </c>
      <c r="G271" s="3" t="s">
        <v>32</v>
      </c>
      <c r="H271" s="7" t="s">
        <v>108</v>
      </c>
      <c r="I271" s="3" t="s">
        <v>350</v>
      </c>
      <c r="J271" s="3">
        <v>168</v>
      </c>
    </row>
    <row r="272" spans="2:10" s="1" customFormat="1" ht="30" x14ac:dyDescent="0.25">
      <c r="B272" s="3" t="s">
        <v>362</v>
      </c>
      <c r="C272" s="3" t="s">
        <v>373</v>
      </c>
      <c r="D272" s="9">
        <v>1</v>
      </c>
      <c r="E272" s="4" t="str">
        <f>Table8[[#This Row],[Feedback]]&amp;" ("&amp;IF(Table8[[#This Row],[Type]]="Dislike","-","+")&amp;Table8[[#This Row],[Source]]&amp;") "&amp;Table8[[#This Row],[Sequence]]</f>
        <v>I don’t like how the add categories are so small.  Most of the time customers don't notice them (-CE) 203</v>
      </c>
      <c r="F272" s="4" t="s">
        <v>206</v>
      </c>
      <c r="G272" s="3" t="s">
        <v>32</v>
      </c>
      <c r="H272" s="7" t="s">
        <v>108</v>
      </c>
      <c r="I272" s="3" t="s">
        <v>350</v>
      </c>
      <c r="J272" s="3">
        <v>203</v>
      </c>
    </row>
    <row r="273" spans="2:10" s="1" customFormat="1" ht="45" x14ac:dyDescent="0.25">
      <c r="B273" s="3" t="s">
        <v>362</v>
      </c>
      <c r="C273" s="3" t="s">
        <v>373</v>
      </c>
      <c r="D273" s="9">
        <v>1</v>
      </c>
      <c r="E273" s="4" t="str">
        <f>Table8[[#This Row],[Feedback]]&amp;" ("&amp;IF(Table8[[#This Row],[Type]]="Dislike","-","+")&amp;Table8[[#This Row],[Source]]&amp;") "&amp;Table8[[#This Row],[Sequence]]</f>
        <v>I don't like the categories that only have stock, IE C&amp;A film and how it grays out the option to enter sizes. It always confuses the customers it should just automatically find. (-CE) 207</v>
      </c>
      <c r="F273" s="4" t="s">
        <v>210</v>
      </c>
      <c r="G273" s="3" t="s">
        <v>32</v>
      </c>
      <c r="H273" s="7" t="s">
        <v>108</v>
      </c>
      <c r="I273" s="3" t="s">
        <v>350</v>
      </c>
      <c r="J273" s="3">
        <v>207</v>
      </c>
    </row>
    <row r="274" spans="2:10" s="1" customFormat="1" x14ac:dyDescent="0.25">
      <c r="B274" s="3" t="s">
        <v>359</v>
      </c>
      <c r="C274" s="3" t="s">
        <v>342</v>
      </c>
      <c r="D274" s="9">
        <v>1</v>
      </c>
      <c r="E274" s="4" t="str">
        <f>Table8[[#This Row],[Feedback]]&amp;" ("&amp;IF(Table8[[#This Row],[Type]]="Dislike","-","+")&amp;Table8[[#This Row],[Source]]&amp;") "&amp;Table8[[#This Row],[Sequence]]</f>
        <v>The location of the open search (+MK) 13</v>
      </c>
      <c r="F274" s="4" t="s">
        <v>14</v>
      </c>
      <c r="G274" s="3" t="s">
        <v>1</v>
      </c>
      <c r="H274" s="7" t="s">
        <v>379</v>
      </c>
      <c r="I274" s="3" t="s">
        <v>349</v>
      </c>
      <c r="J274" s="3">
        <v>13</v>
      </c>
    </row>
    <row r="275" spans="2:10" s="1" customFormat="1" x14ac:dyDescent="0.25">
      <c r="B275" s="3" t="s">
        <v>359</v>
      </c>
      <c r="C275" s="3" t="s">
        <v>342</v>
      </c>
      <c r="D275" s="9">
        <v>1</v>
      </c>
      <c r="E275" s="4" t="str">
        <f>Table8[[#This Row],[Feedback]]&amp;" ("&amp;IF(Table8[[#This Row],[Type]]="Dislike","-","+")&amp;Table8[[#This Row],[Source]]&amp;") "&amp;Table8[[#This Row],[Sequence]]</f>
        <v>Search at top (+MK) 14</v>
      </c>
      <c r="F275" s="4" t="s">
        <v>15</v>
      </c>
      <c r="G275" s="3" t="s">
        <v>1</v>
      </c>
      <c r="H275" s="7" t="s">
        <v>379</v>
      </c>
      <c r="I275" s="3" t="s">
        <v>349</v>
      </c>
      <c r="J275" s="3">
        <v>14</v>
      </c>
    </row>
    <row r="276" spans="2:10" s="1" customFormat="1" x14ac:dyDescent="0.25">
      <c r="B276" s="3" t="s">
        <v>359</v>
      </c>
      <c r="C276" s="3" t="s">
        <v>342</v>
      </c>
      <c r="D276" s="9">
        <v>1</v>
      </c>
      <c r="E276" s="4" t="str">
        <f>Table8[[#This Row],[Feedback]]&amp;" ("&amp;IF(Table8[[#This Row],[Type]]="Dislike","-","+")&amp;Table8[[#This Row],[Source]]&amp;") "&amp;Table8[[#This Row],[Sequence]]</f>
        <v>Search and autofill could be better (-MK) 52</v>
      </c>
      <c r="F276" s="4" t="s">
        <v>53</v>
      </c>
      <c r="G276" s="3" t="s">
        <v>32</v>
      </c>
      <c r="H276" s="7" t="s">
        <v>379</v>
      </c>
      <c r="I276" s="3" t="s">
        <v>349</v>
      </c>
      <c r="J276" s="3">
        <v>52</v>
      </c>
    </row>
    <row r="277" spans="2:10" s="1" customFormat="1" ht="30" x14ac:dyDescent="0.25">
      <c r="B277" s="3" t="s">
        <v>359</v>
      </c>
      <c r="C277" s="3" t="s">
        <v>342</v>
      </c>
      <c r="D277" s="9">
        <v>1</v>
      </c>
      <c r="E277" s="4" t="str">
        <f>Table8[[#This Row],[Feedback]]&amp;" ("&amp;IF(Table8[[#This Row],[Type]]="Dislike","-","+")&amp;Table8[[#This Row],[Source]]&amp;") "&amp;Table8[[#This Row],[Sequence]]</f>
        <v>How to find categories, should be able to put that info in to the main search bar (-CR) 90</v>
      </c>
      <c r="F277" s="4" t="s">
        <v>92</v>
      </c>
      <c r="G277" s="3" t="s">
        <v>32</v>
      </c>
      <c r="H277" s="7" t="s">
        <v>80</v>
      </c>
      <c r="I277" s="3" t="s">
        <v>349</v>
      </c>
      <c r="J277" s="3">
        <v>90</v>
      </c>
    </row>
    <row r="278" spans="2:10" s="1" customFormat="1" ht="30" x14ac:dyDescent="0.25">
      <c r="B278" s="3" t="s">
        <v>359</v>
      </c>
      <c r="C278" s="3" t="s">
        <v>342</v>
      </c>
      <c r="D278" s="9">
        <v>1</v>
      </c>
      <c r="E278" s="4" t="str">
        <f>Table8[[#This Row],[Feedback]]&amp;" ("&amp;IF(Table8[[#This Row],[Type]]="Dislike","-","+")&amp;Table8[[#This Row],[Source]]&amp;") "&amp;Table8[[#This Row],[Sequence]]</f>
        <v>Don't like how the search bar at the top and the shop tab both need to match to pull up results, its finichy. (-CE) 262</v>
      </c>
      <c r="F278" s="4" t="s">
        <v>264</v>
      </c>
      <c r="G278" s="3" t="s">
        <v>32</v>
      </c>
      <c r="H278" s="7" t="s">
        <v>108</v>
      </c>
      <c r="I278" s="3" t="s">
        <v>349</v>
      </c>
      <c r="J278" s="3">
        <v>262</v>
      </c>
    </row>
    <row r="279" spans="2:10" s="1" customFormat="1" x14ac:dyDescent="0.25">
      <c r="B279" s="3" t="s">
        <v>359</v>
      </c>
      <c r="C279" s="3" t="s">
        <v>342</v>
      </c>
      <c r="D279" s="9">
        <v>1</v>
      </c>
      <c r="E279" s="4" t="str">
        <f>Table8[[#This Row],[Feedback]]&amp;" ("&amp;IF(Table8[[#This Row],[Type]]="Dislike","-","+")&amp;Table8[[#This Row],[Source]]&amp;") "&amp;Table8[[#This Row],[Sequence]]</f>
        <v>Wish the search for at the top was longer and had bigger font (-CR) 102</v>
      </c>
      <c r="F279" s="4" t="s">
        <v>104</v>
      </c>
      <c r="G279" s="3" t="s">
        <v>32</v>
      </c>
      <c r="H279" s="7" t="s">
        <v>80</v>
      </c>
      <c r="I279" s="3" t="s">
        <v>349</v>
      </c>
      <c r="J279" s="3">
        <v>102</v>
      </c>
    </row>
    <row r="280" spans="2:10" s="1" customFormat="1" x14ac:dyDescent="0.25">
      <c r="B280" s="3" t="s">
        <v>359</v>
      </c>
      <c r="C280" s="3" t="s">
        <v>369</v>
      </c>
      <c r="D280" s="9">
        <v>1</v>
      </c>
      <c r="E280" s="4" t="str">
        <f>Table8[[#This Row],[Feedback]]&amp;" ("&amp;IF(Table8[[#This Row],[Type]]="Dislike","-","+")&amp;Table8[[#This Row],[Source]]&amp;") "&amp;Table8[[#This Row],[Sequence]]</f>
        <v>For the most part, I'm actually ok with it the way it is (+CR) 79</v>
      </c>
      <c r="F280" s="4" t="s">
        <v>81</v>
      </c>
      <c r="G280" s="3" t="s">
        <v>1</v>
      </c>
      <c r="H280" s="7" t="s">
        <v>80</v>
      </c>
      <c r="I280" s="3" t="s">
        <v>354</v>
      </c>
      <c r="J280" s="3">
        <v>79</v>
      </c>
    </row>
    <row r="281" spans="2:10" s="1" customFormat="1" x14ac:dyDescent="0.25">
      <c r="B281" s="3" t="s">
        <v>359</v>
      </c>
      <c r="C281" s="3" t="s">
        <v>369</v>
      </c>
      <c r="D281" s="9">
        <v>1</v>
      </c>
      <c r="E281" s="4" t="str">
        <f>Table8[[#This Row],[Feedback]]&amp;" ("&amp;IF(Table8[[#This Row],[Type]]="Dislike","-","+")&amp;Table8[[#This Row],[Source]]&amp;") "&amp;Table8[[#This Row],[Sequence]]</f>
        <v>I got nothing (-CR) 105</v>
      </c>
      <c r="F281" s="4" t="s">
        <v>107</v>
      </c>
      <c r="G281" s="3" t="s">
        <v>32</v>
      </c>
      <c r="H281" s="7" t="s">
        <v>80</v>
      </c>
      <c r="I281" s="3" t="s">
        <v>354</v>
      </c>
      <c r="J281" s="3">
        <v>105</v>
      </c>
    </row>
    <row r="282" spans="2:10" s="1" customFormat="1" x14ac:dyDescent="0.25">
      <c r="B282" s="3" t="s">
        <v>359</v>
      </c>
      <c r="C282" s="3" t="s">
        <v>369</v>
      </c>
      <c r="D282" s="9">
        <v>1</v>
      </c>
      <c r="E282" s="4" t="str">
        <f>Table8[[#This Row],[Feedback]]&amp;" ("&amp;IF(Table8[[#This Row],[Type]]="Dislike","-","+")&amp;Table8[[#This Row],[Source]]&amp;") "&amp;Table8[[#This Row],[Sequence]]</f>
        <v>Glitch fixes; not having to add print before color of the bag, etc. (-CE) 172</v>
      </c>
      <c r="F282" s="4" t="s">
        <v>175</v>
      </c>
      <c r="G282" s="3" t="s">
        <v>32</v>
      </c>
      <c r="H282" s="7" t="s">
        <v>108</v>
      </c>
      <c r="I282" s="3" t="s">
        <v>348</v>
      </c>
      <c r="J282" s="3">
        <v>172</v>
      </c>
    </row>
    <row r="283" spans="2:10" s="1" customFormat="1" x14ac:dyDescent="0.25">
      <c r="B283" s="3" t="s">
        <v>359</v>
      </c>
      <c r="C283" s="3" t="s">
        <v>371</v>
      </c>
      <c r="D283" s="9">
        <v>1</v>
      </c>
      <c r="E283" s="4" t="str">
        <f>Table8[[#This Row],[Feedback]]&amp;" ("&amp;IF(Table8[[#This Row],[Type]]="Dislike","-","+")&amp;Table8[[#This Row],[Source]]&amp;") "&amp;Table8[[#This Row],[Sequence]]</f>
        <v>Marketing banner not updated enough (-MK) 39</v>
      </c>
      <c r="F283" s="4" t="s">
        <v>40</v>
      </c>
      <c r="G283" s="3" t="s">
        <v>32</v>
      </c>
      <c r="H283" s="7" t="s">
        <v>379</v>
      </c>
      <c r="I283" s="3" t="s">
        <v>353</v>
      </c>
      <c r="J283" s="3">
        <v>39</v>
      </c>
    </row>
    <row r="284" spans="2:10" s="1" customFormat="1" x14ac:dyDescent="0.25">
      <c r="B284" s="3" t="s">
        <v>359</v>
      </c>
      <c r="C284" s="3" t="s">
        <v>371</v>
      </c>
      <c r="D284" s="9">
        <v>1</v>
      </c>
      <c r="E284" s="4" t="str">
        <f>Table8[[#This Row],[Feedback]]&amp;" ("&amp;IF(Table8[[#This Row],[Type]]="Dislike","-","+")&amp;Table8[[#This Row],[Source]]&amp;") "&amp;Table8[[#This Row],[Sequence]]</f>
        <v>Video vault and twitter on every screen (-MK) 49</v>
      </c>
      <c r="F284" s="4" t="s">
        <v>50</v>
      </c>
      <c r="G284" s="3" t="s">
        <v>32</v>
      </c>
      <c r="H284" s="7" t="s">
        <v>379</v>
      </c>
      <c r="I284" s="3" t="s">
        <v>353</v>
      </c>
      <c r="J284" s="3">
        <v>49</v>
      </c>
    </row>
    <row r="285" spans="2:10" s="1" customFormat="1" x14ac:dyDescent="0.25">
      <c r="B285" s="3" t="s">
        <v>359</v>
      </c>
      <c r="C285" s="3" t="s">
        <v>386</v>
      </c>
      <c r="D285" s="9">
        <v>1</v>
      </c>
      <c r="E285" s="4" t="str">
        <f>Table8[[#This Row],[Feedback]]&amp;" ("&amp;IF(Table8[[#This Row],[Type]]="Dislike","-","+")&amp;Table8[[#This Row],[Source]]&amp;") "&amp;Table8[[#This Row],[Sequence]]</f>
        <v>My saved tab seems to be least used and confusing for them (-CR) 80</v>
      </c>
      <c r="F285" s="4" t="s">
        <v>82</v>
      </c>
      <c r="G285" s="3" t="s">
        <v>32</v>
      </c>
      <c r="H285" s="7" t="s">
        <v>80</v>
      </c>
      <c r="I285" s="3" t="s">
        <v>355</v>
      </c>
      <c r="J285" s="3">
        <v>80</v>
      </c>
    </row>
    <row r="286" spans="2:10" s="1" customFormat="1" x14ac:dyDescent="0.25">
      <c r="B286" s="3" t="s">
        <v>359</v>
      </c>
      <c r="C286" s="3" t="s">
        <v>386</v>
      </c>
      <c r="D286" s="9">
        <v>1</v>
      </c>
      <c r="E286" s="4" t="str">
        <f>Table8[[#This Row],[Feedback]]&amp;" ("&amp;IF(Table8[[#This Row],[Type]]="Dislike","-","+")&amp;Table8[[#This Row],[Source]]&amp;") "&amp;Table8[[#This Row],[Sequence]]</f>
        <v>You gotta want quick add (-MK) 28</v>
      </c>
      <c r="F286" s="4" t="s">
        <v>28</v>
      </c>
      <c r="G286" s="3" t="s">
        <v>32</v>
      </c>
      <c r="H286" s="7" t="s">
        <v>379</v>
      </c>
      <c r="I286" s="3" t="s">
        <v>355</v>
      </c>
      <c r="J286" s="3">
        <v>28</v>
      </c>
    </row>
    <row r="287" spans="2:10" s="1" customFormat="1" x14ac:dyDescent="0.25">
      <c r="B287" s="3" t="s">
        <v>359</v>
      </c>
      <c r="C287" s="3" t="s">
        <v>341</v>
      </c>
      <c r="D287" s="9">
        <v>1</v>
      </c>
      <c r="E287" s="4" t="str">
        <f>Table8[[#This Row],[Feedback]]&amp;" ("&amp;IF(Table8[[#This Row],[Type]]="Dislike","-","+")&amp;Table8[[#This Row],[Source]]&amp;") "&amp;Table8[[#This Row],[Sequence]]</f>
        <v>Results below (+MK) 16</v>
      </c>
      <c r="F287" s="4" t="s">
        <v>17</v>
      </c>
      <c r="G287" s="3" t="s">
        <v>1</v>
      </c>
      <c r="H287" s="7" t="s">
        <v>379</v>
      </c>
      <c r="I287" s="3" t="s">
        <v>341</v>
      </c>
      <c r="J287" s="3">
        <v>16</v>
      </c>
    </row>
    <row r="288" spans="2:10" s="1" customFormat="1" x14ac:dyDescent="0.25">
      <c r="B288" s="3" t="s">
        <v>359</v>
      </c>
      <c r="C288" s="3" t="s">
        <v>341</v>
      </c>
      <c r="D288" s="9">
        <v>1</v>
      </c>
      <c r="E288" s="4" t="str">
        <f>Table8[[#This Row],[Feedback]]&amp;" ("&amp;IF(Table8[[#This Row],[Type]]="Dislike","-","+")&amp;Table8[[#This Row],[Source]]&amp;") "&amp;Table8[[#This Row],[Sequence]]</f>
        <v>Easy to see price breaks (+MK) 25</v>
      </c>
      <c r="F288" s="4" t="s">
        <v>25</v>
      </c>
      <c r="G288" s="3" t="s">
        <v>1</v>
      </c>
      <c r="H288" s="7" t="s">
        <v>379</v>
      </c>
      <c r="I288" s="3" t="s">
        <v>341</v>
      </c>
      <c r="J288" s="3">
        <v>25</v>
      </c>
    </row>
    <row r="289" spans="2:10" s="1" customFormat="1" ht="30" x14ac:dyDescent="0.25">
      <c r="B289" s="3" t="s">
        <v>359</v>
      </c>
      <c r="C289" s="3" t="s">
        <v>341</v>
      </c>
      <c r="D289" s="9">
        <v>1</v>
      </c>
      <c r="E289" s="4" t="str">
        <f>Table8[[#This Row],[Feedback]]&amp;" ("&amp;IF(Table8[[#This Row],[Type]]="Dislike","-","+")&amp;Table8[[#This Row],[Source]]&amp;") "&amp;Table8[[#This Row],[Sequence]]</f>
        <v>I like that once you choose category and click find, you can click on the description and look at specs and side weld product description (+CE) 148</v>
      </c>
      <c r="F289" s="4" t="s">
        <v>151</v>
      </c>
      <c r="G289" s="3" t="s">
        <v>1</v>
      </c>
      <c r="H289" s="7" t="s">
        <v>108</v>
      </c>
      <c r="I289" s="3" t="s">
        <v>341</v>
      </c>
      <c r="J289" s="3">
        <v>148</v>
      </c>
    </row>
    <row r="290" spans="2:10" s="1" customFormat="1" x14ac:dyDescent="0.25">
      <c r="B290" s="3" t="s">
        <v>359</v>
      </c>
      <c r="C290" s="3" t="s">
        <v>341</v>
      </c>
      <c r="D290" s="9">
        <v>1</v>
      </c>
      <c r="E290" s="4" t="str">
        <f>Table8[[#This Row],[Feedback]]&amp;" ("&amp;IF(Table8[[#This Row],[Type]]="Dislike","-","+")&amp;Table8[[#This Row],[Source]]&amp;") "&amp;Table8[[#This Row],[Sequence]]</f>
        <v>Add to cart seems low on page (-MK) 32</v>
      </c>
      <c r="F290" s="4" t="s">
        <v>33</v>
      </c>
      <c r="G290" s="3" t="s">
        <v>32</v>
      </c>
      <c r="H290" s="7" t="s">
        <v>379</v>
      </c>
      <c r="I290" s="3" t="s">
        <v>341</v>
      </c>
      <c r="J290" s="3">
        <v>32</v>
      </c>
    </row>
    <row r="291" spans="2:10" s="1" customFormat="1" ht="45" x14ac:dyDescent="0.25">
      <c r="B291" s="3" t="s">
        <v>359</v>
      </c>
      <c r="C291" s="3" t="s">
        <v>341</v>
      </c>
      <c r="D291" s="9">
        <v>1</v>
      </c>
      <c r="E291" s="4" t="str">
        <f>Table8[[#This Row],[Feedback]]&amp;" ("&amp;IF(Table8[[#This Row],[Type]]="Dislike","-","+")&amp;Table8[[#This Row],[Source]]&amp;") "&amp;Table8[[#This Row],[Sequence]]</f>
        <v>"Add to cart" don't like that we call it a cart. Customers associate that with making a purchase and therefor don't want to add it - common remarks @ sales presentations (-CE) 274</v>
      </c>
      <c r="F291" s="4" t="s">
        <v>275</v>
      </c>
      <c r="G291" s="3" t="s">
        <v>32</v>
      </c>
      <c r="H291" s="7" t="s">
        <v>108</v>
      </c>
      <c r="I291" s="3" t="s">
        <v>341</v>
      </c>
      <c r="J291" s="3">
        <v>274</v>
      </c>
    </row>
    <row r="292" spans="2:10" s="1" customFormat="1" x14ac:dyDescent="0.25">
      <c r="B292" s="3" t="s">
        <v>359</v>
      </c>
      <c r="C292" s="3" t="s">
        <v>343</v>
      </c>
      <c r="D292" s="9">
        <v>1</v>
      </c>
      <c r="E292" s="4" t="str">
        <f>Table8[[#This Row],[Feedback]]&amp;" ("&amp;IF(Table8[[#This Row],[Type]]="Dislike","-","+")&amp;Table8[[#This Row],[Source]]&amp;") "&amp;Table8[[#This Row],[Sequence]]</f>
        <v>Sharing items and carts (+MK) 5</v>
      </c>
      <c r="F292" s="4" t="s">
        <v>6</v>
      </c>
      <c r="G292" s="3" t="s">
        <v>1</v>
      </c>
      <c r="H292" s="7" t="s">
        <v>379</v>
      </c>
      <c r="I292" s="3" t="s">
        <v>341</v>
      </c>
      <c r="J292" s="3">
        <v>5</v>
      </c>
    </row>
    <row r="293" spans="2:10" s="1" customFormat="1" x14ac:dyDescent="0.25">
      <c r="B293" s="3" t="s">
        <v>359</v>
      </c>
      <c r="C293" s="3" t="s">
        <v>344</v>
      </c>
      <c r="D293" s="9">
        <v>1</v>
      </c>
      <c r="E293" s="4" t="str">
        <f>Table8[[#This Row],[Feedback]]&amp;" ("&amp;IF(Table8[[#This Row],[Type]]="Dislike","-","+")&amp;Table8[[#This Row],[Source]]&amp;") "&amp;Table8[[#This Row],[Sequence]]</f>
        <v>Populates what you ordered (+MK) 2</v>
      </c>
      <c r="F293" s="4" t="s">
        <v>3</v>
      </c>
      <c r="G293" s="3" t="s">
        <v>1</v>
      </c>
      <c r="H293" s="7" t="s">
        <v>379</v>
      </c>
      <c r="I293" s="3" t="s">
        <v>341</v>
      </c>
      <c r="J293" s="3">
        <v>2</v>
      </c>
    </row>
    <row r="294" spans="2:10" s="1" customFormat="1" x14ac:dyDescent="0.25">
      <c r="B294" s="3" t="s">
        <v>359</v>
      </c>
      <c r="C294" s="3" t="s">
        <v>344</v>
      </c>
      <c r="D294" s="9">
        <v>1</v>
      </c>
      <c r="E294" s="4" t="str">
        <f>Table8[[#This Row],[Feedback]]&amp;" ("&amp;IF(Table8[[#This Row],[Type]]="Dislike","-","+")&amp;Table8[[#This Row],[Source]]&amp;") "&amp;Table8[[#This Row],[Sequence]]</f>
        <v>Love the show me feature with past quotes/orders (+CE) 229</v>
      </c>
      <c r="F294" s="4" t="s">
        <v>231</v>
      </c>
      <c r="G294" s="3" t="s">
        <v>1</v>
      </c>
      <c r="H294" s="7" t="s">
        <v>108</v>
      </c>
      <c r="I294" s="3" t="s">
        <v>341</v>
      </c>
      <c r="J294" s="3">
        <v>229</v>
      </c>
    </row>
    <row r="295" spans="2:10" s="1" customFormat="1" x14ac:dyDescent="0.25">
      <c r="B295" s="3" t="s">
        <v>361</v>
      </c>
      <c r="C295" s="3" t="s">
        <v>364</v>
      </c>
      <c r="D295" s="9">
        <v>1</v>
      </c>
      <c r="E295" s="4" t="str">
        <f>Table8[[#This Row],[Feedback]]&amp;" ("&amp;IF(Table8[[#This Row],[Type]]="Dislike","-","+")&amp;Table8[[#This Row],[Source]]&amp;") "&amp;Table8[[#This Row],[Sequence]]</f>
        <v>The "Reset" button. If something glitches, its always helpful (+CE) 152</v>
      </c>
      <c r="F295" s="4" t="s">
        <v>155</v>
      </c>
      <c r="G295" s="3" t="s">
        <v>1</v>
      </c>
      <c r="H295" s="7" t="s">
        <v>108</v>
      </c>
      <c r="I295" s="3" t="s">
        <v>357</v>
      </c>
      <c r="J295" s="3">
        <v>152</v>
      </c>
    </row>
    <row r="296" spans="2:10" s="1" customFormat="1" x14ac:dyDescent="0.25">
      <c r="B296" s="3" t="s">
        <v>361</v>
      </c>
      <c r="C296" s="3" t="s">
        <v>364</v>
      </c>
      <c r="D296" s="9">
        <v>1</v>
      </c>
      <c r="E296" s="4" t="str">
        <f>Table8[[#This Row],[Feedback]]&amp;" ("&amp;IF(Table8[[#This Row],[Type]]="Dislike","-","+")&amp;Table8[[#This Row],[Source]]&amp;") "&amp;Table8[[#This Row],[Sequence]]</f>
        <v>When changing "Aom"? Poly bags to another category it is slow (-CE) 213</v>
      </c>
      <c r="F296" s="4" t="s">
        <v>215</v>
      </c>
      <c r="G296" s="3" t="s">
        <v>32</v>
      </c>
      <c r="H296" s="7" t="s">
        <v>108</v>
      </c>
      <c r="I296" s="3" t="s">
        <v>352</v>
      </c>
      <c r="J296" s="3">
        <v>213</v>
      </c>
    </row>
    <row r="297" spans="2:10" s="1" customFormat="1" ht="30" x14ac:dyDescent="0.25">
      <c r="B297" s="3" t="s">
        <v>361</v>
      </c>
      <c r="C297" s="3" t="s">
        <v>364</v>
      </c>
      <c r="D297" s="9">
        <v>1</v>
      </c>
      <c r="E297" s="4" t="str">
        <f>Table8[[#This Row],[Feedback]]&amp;" ("&amp;IF(Table8[[#This Row],[Type]]="Dislike","-","+")&amp;Table8[[#This Row],[Source]]&amp;") "&amp;Table8[[#This Row],[Sequence]]</f>
        <v>When you enter dimensions it takes a long time to get to next dimension option. And if you move too fast it puts in wrong spot. (-CR) 99</v>
      </c>
      <c r="F297" s="4" t="s">
        <v>101</v>
      </c>
      <c r="G297" s="3" t="s">
        <v>32</v>
      </c>
      <c r="H297" s="7" t="s">
        <v>80</v>
      </c>
      <c r="I297" s="3" t="s">
        <v>350</v>
      </c>
      <c r="J297" s="3">
        <v>99</v>
      </c>
    </row>
    <row r="298" spans="2:10" s="1" customFormat="1" ht="45" x14ac:dyDescent="0.25">
      <c r="B298" s="3" t="s">
        <v>361</v>
      </c>
      <c r="C298" s="3" t="s">
        <v>364</v>
      </c>
      <c r="D298" s="9">
        <v>1</v>
      </c>
      <c r="E298" s="4" t="str">
        <f>Table8[[#This Row],[Feedback]]&amp;" ("&amp;IF(Table8[[#This Row],[Type]]="Dislike","-","+")&amp;Table8[[#This Row],[Source]]&amp;") "&amp;Table8[[#This Row],[Sequence]]</f>
        <v>I dislike when I click tab to enter dimensions, sometimes it doesn’t add dimensions correctly. Example: I'll tab over to depth, enter 14 and only the 4 will appear (-CE) 179</v>
      </c>
      <c r="F298" s="4" t="s">
        <v>182</v>
      </c>
      <c r="G298" s="3" t="s">
        <v>32</v>
      </c>
      <c r="H298" s="7" t="s">
        <v>108</v>
      </c>
      <c r="I298" s="3" t="s">
        <v>350</v>
      </c>
      <c r="J298" s="3">
        <v>179</v>
      </c>
    </row>
    <row r="299" spans="2:10" s="1" customFormat="1" x14ac:dyDescent="0.25">
      <c r="B299" s="3" t="s">
        <v>361</v>
      </c>
      <c r="C299" s="3" t="s">
        <v>364</v>
      </c>
      <c r="D299" s="9">
        <v>1</v>
      </c>
      <c r="E299" s="4" t="str">
        <f>Table8[[#This Row],[Feedback]]&amp;" ("&amp;IF(Table8[[#This Row],[Type]]="Dislike","-","+")&amp;Table8[[#This Row],[Source]]&amp;") "&amp;Table8[[#This Row],[Sequence]]</f>
        <v>Sometimes when I tab into the next section the next number doesn't appear (-CE) 196</v>
      </c>
      <c r="F299" s="4" t="s">
        <v>199</v>
      </c>
      <c r="G299" s="3" t="s">
        <v>32</v>
      </c>
      <c r="H299" s="7" t="s">
        <v>108</v>
      </c>
      <c r="I299" s="3" t="s">
        <v>350</v>
      </c>
      <c r="J299" s="3">
        <v>196</v>
      </c>
    </row>
    <row r="300" spans="2:10" s="1" customFormat="1" ht="30" x14ac:dyDescent="0.25">
      <c r="B300" s="3" t="s">
        <v>361</v>
      </c>
      <c r="C300" s="3" t="s">
        <v>364</v>
      </c>
      <c r="D300" s="9">
        <v>1</v>
      </c>
      <c r="E300" s="4" t="str">
        <f>Table8[[#This Row],[Feedback]]&amp;" ("&amp;IF(Table8[[#This Row],[Type]]="Dislike","-","+")&amp;Table8[[#This Row],[Source]]&amp;") "&amp;Table8[[#This Row],[Sequence]]</f>
        <v>When you tab over in the dimenions, the first digit is slow and doesn't always come up (-CE) 214</v>
      </c>
      <c r="F300" s="4" t="s">
        <v>216</v>
      </c>
      <c r="G300" s="3" t="s">
        <v>32</v>
      </c>
      <c r="H300" s="7" t="s">
        <v>108</v>
      </c>
      <c r="I300" s="3" t="s">
        <v>350</v>
      </c>
      <c r="J300" s="3">
        <v>214</v>
      </c>
    </row>
    <row r="301" spans="2:10" s="1" customFormat="1" x14ac:dyDescent="0.25">
      <c r="B301" s="3" t="s">
        <v>361</v>
      </c>
      <c r="C301" s="3" t="s">
        <v>364</v>
      </c>
      <c r="D301" s="9">
        <v>1</v>
      </c>
      <c r="E301" s="4" t="str">
        <f>Table8[[#This Row],[Feedback]]&amp;" ("&amp;IF(Table8[[#This Row],[Type]]="Dislike","-","+")&amp;Table8[[#This Row],[Source]]&amp;") "&amp;Table8[[#This Row],[Sequence]]</f>
        <v>If you go to fast through the sizes it does not populate (-CE) 256</v>
      </c>
      <c r="F301" s="4" t="s">
        <v>258</v>
      </c>
      <c r="G301" s="3" t="s">
        <v>32</v>
      </c>
      <c r="H301" s="7" t="s">
        <v>108</v>
      </c>
      <c r="I301" s="3" t="s">
        <v>350</v>
      </c>
      <c r="J301" s="3">
        <v>256</v>
      </c>
    </row>
    <row r="302" spans="2:10" s="1" customFormat="1" x14ac:dyDescent="0.25">
      <c r="B302" s="3" t="s">
        <v>361</v>
      </c>
      <c r="C302" s="3" t="s">
        <v>364</v>
      </c>
      <c r="D302" s="9">
        <v>1</v>
      </c>
      <c r="E302" s="4" t="str">
        <f>Table8[[#This Row],[Feedback]]&amp;" ("&amp;IF(Table8[[#This Row],[Type]]="Dislike","-","+")&amp;Table8[[#This Row],[Source]]&amp;") "&amp;Table8[[#This Row],[Sequence]]</f>
        <v>Slow response at times between entry of dimenions (-IT) 288</v>
      </c>
      <c r="F302" s="4" t="s">
        <v>290</v>
      </c>
      <c r="G302" s="3" t="s">
        <v>32</v>
      </c>
      <c r="H302" s="7" t="s">
        <v>277</v>
      </c>
      <c r="I302" s="3" t="s">
        <v>350</v>
      </c>
      <c r="J302" s="3">
        <v>288</v>
      </c>
    </row>
    <row r="303" spans="2:10" s="1" customFormat="1" x14ac:dyDescent="0.25">
      <c r="B303" s="3" t="s">
        <v>361</v>
      </c>
      <c r="C303" s="3" t="s">
        <v>364</v>
      </c>
      <c r="D303" s="9">
        <v>1</v>
      </c>
      <c r="E303" s="4" t="str">
        <f>Table8[[#This Row],[Feedback]]&amp;" ("&amp;IF(Table8[[#This Row],[Type]]="Dislike","-","+")&amp;Table8[[#This Row],[Source]]&amp;") "&amp;Table8[[#This Row],[Sequence]]</f>
        <v>Tabbing and not entering can be aggravating at times (-IT) 289</v>
      </c>
      <c r="F303" s="4" t="s">
        <v>291</v>
      </c>
      <c r="G303" s="3" t="s">
        <v>32</v>
      </c>
      <c r="H303" s="7" t="s">
        <v>277</v>
      </c>
      <c r="I303" s="3" t="s">
        <v>350</v>
      </c>
      <c r="J303" s="3">
        <v>289</v>
      </c>
    </row>
    <row r="304" spans="2:10" s="1" customFormat="1" ht="30" x14ac:dyDescent="0.25">
      <c r="B304" s="3" t="s">
        <v>361</v>
      </c>
      <c r="C304" s="3" t="s">
        <v>364</v>
      </c>
      <c r="D304" s="9">
        <v>1</v>
      </c>
      <c r="E304" s="4" t="str">
        <f>Table8[[#This Row],[Feedback]]&amp;" ("&amp;IF(Table8[[#This Row],[Type]]="Dislike","-","+")&amp;Table8[[#This Row],[Source]]&amp;") "&amp;Table8[[#This Row],[Sequence]]</f>
        <v>If you enter incorrect zip code. Example too many digits, it will hour glass until you refresh even after I click on Ok stating I recognize the zip is wrong (-CE) 178</v>
      </c>
      <c r="F304" s="4" t="s">
        <v>181</v>
      </c>
      <c r="G304" s="3" t="s">
        <v>32</v>
      </c>
      <c r="H304" s="7" t="s">
        <v>108</v>
      </c>
      <c r="I304" s="3" t="s">
        <v>350</v>
      </c>
      <c r="J304" s="3">
        <v>178</v>
      </c>
    </row>
    <row r="305" spans="2:10" s="1" customFormat="1" x14ac:dyDescent="0.25">
      <c r="B305" s="3" t="s">
        <v>361</v>
      </c>
      <c r="C305" s="3" t="s">
        <v>364</v>
      </c>
      <c r="D305" s="9">
        <v>1</v>
      </c>
      <c r="E305" s="4" t="str">
        <f>Table8[[#This Row],[Feedback]]&amp;" ("&amp;IF(Table8[[#This Row],[Type]]="Dislike","-","+")&amp;Table8[[#This Row],[Source]]&amp;") "&amp;Table8[[#This Row],[Sequence]]</f>
        <v>It takes a few clicks for "find" to work (-CE) 177</v>
      </c>
      <c r="F305" s="4" t="s">
        <v>180</v>
      </c>
      <c r="G305" s="3" t="s">
        <v>32</v>
      </c>
      <c r="H305" s="7" t="s">
        <v>108</v>
      </c>
      <c r="I305" s="3" t="s">
        <v>357</v>
      </c>
      <c r="J305" s="3">
        <v>177</v>
      </c>
    </row>
    <row r="306" spans="2:10" s="1" customFormat="1" x14ac:dyDescent="0.25">
      <c r="B306" s="3" t="s">
        <v>361</v>
      </c>
      <c r="C306" s="3" t="s">
        <v>364</v>
      </c>
      <c r="D306" s="9">
        <v>1</v>
      </c>
      <c r="E306" s="4" t="str">
        <f>Table8[[#This Row],[Feedback]]&amp;" ("&amp;IF(Table8[[#This Row],[Type]]="Dislike","-","+")&amp;Table8[[#This Row],[Source]]&amp;") "&amp;Table8[[#This Row],[Sequence]]</f>
        <v>The widget occasionally deletes your input when you click find (-CE) 268</v>
      </c>
      <c r="F306" s="4" t="s">
        <v>269</v>
      </c>
      <c r="G306" s="3" t="s">
        <v>32</v>
      </c>
      <c r="H306" s="7" t="s">
        <v>108</v>
      </c>
      <c r="I306" s="3" t="s">
        <v>357</v>
      </c>
      <c r="J306" s="3">
        <v>268</v>
      </c>
    </row>
    <row r="307" spans="2:10" s="1" customFormat="1" x14ac:dyDescent="0.25">
      <c r="B307" s="3" t="s">
        <v>361</v>
      </c>
      <c r="C307" s="3" t="s">
        <v>364</v>
      </c>
      <c r="D307" s="9">
        <v>1</v>
      </c>
      <c r="E307" s="4" t="str">
        <f>Table8[[#This Row],[Feedback]]&amp;" ("&amp;IF(Table8[[#This Row],[Type]]="Dislike","-","+")&amp;Table8[[#This Row],[Source]]&amp;") "&amp;Table8[[#This Row],[Sequence]]</f>
        <v>Lack of speed and fluidity (-MK) 30</v>
      </c>
      <c r="F307" s="4" t="s">
        <v>30</v>
      </c>
      <c r="G307" s="3" t="s">
        <v>32</v>
      </c>
      <c r="H307" s="7" t="s">
        <v>379</v>
      </c>
      <c r="I307" s="3" t="s">
        <v>337</v>
      </c>
      <c r="J307" s="3">
        <v>30</v>
      </c>
    </row>
    <row r="308" spans="2:10" s="1" customFormat="1" x14ac:dyDescent="0.25">
      <c r="B308" s="3" t="s">
        <v>361</v>
      </c>
      <c r="C308" s="3" t="s">
        <v>364</v>
      </c>
      <c r="D308" s="9">
        <v>1</v>
      </c>
      <c r="E308" s="4" t="str">
        <f>Table8[[#This Row],[Feedback]]&amp;" ("&amp;IF(Table8[[#This Row],[Type]]="Dislike","-","+")&amp;Table8[[#This Row],[Source]]&amp;") "&amp;Table8[[#This Row],[Sequence]]</f>
        <v>So many hidden bugs (-MK) 58</v>
      </c>
      <c r="F308" s="4" t="s">
        <v>59</v>
      </c>
      <c r="G308" s="3" t="s">
        <v>32</v>
      </c>
      <c r="H308" s="7" t="s">
        <v>379</v>
      </c>
      <c r="I308" s="3" t="s">
        <v>337</v>
      </c>
      <c r="J308" s="3">
        <v>58</v>
      </c>
    </row>
    <row r="309" spans="2:10" s="1" customFormat="1" x14ac:dyDescent="0.25">
      <c r="B309" s="3" t="s">
        <v>361</v>
      </c>
      <c r="C309" s="3" t="s">
        <v>364</v>
      </c>
      <c r="D309" s="9">
        <v>1</v>
      </c>
      <c r="E309" s="4" t="str">
        <f>Table8[[#This Row],[Feedback]]&amp;" ("&amp;IF(Table8[[#This Row],[Type]]="Dislike","-","+")&amp;Table8[[#This Row],[Source]]&amp;") "&amp;Table8[[#This Row],[Sequence]]</f>
        <v>The speed in which it works isn't always great (-CE) 201</v>
      </c>
      <c r="F309" s="4" t="s">
        <v>204</v>
      </c>
      <c r="G309" s="3" t="s">
        <v>32</v>
      </c>
      <c r="H309" s="7" t="s">
        <v>108</v>
      </c>
      <c r="I309" s="3" t="s">
        <v>337</v>
      </c>
      <c r="J309" s="3">
        <v>201</v>
      </c>
    </row>
    <row r="310" spans="2:10" s="1" customFormat="1" x14ac:dyDescent="0.25">
      <c r="B310" s="3" t="s">
        <v>361</v>
      </c>
      <c r="C310" s="3" t="s">
        <v>364</v>
      </c>
      <c r="D310" s="9">
        <v>1</v>
      </c>
      <c r="E310" s="4" t="str">
        <f>Table8[[#This Row],[Feedback]]&amp;" ("&amp;IF(Table8[[#This Row],[Type]]="Dislike","-","+")&amp;Table8[[#This Row],[Source]]&amp;") "&amp;Table8[[#This Row],[Sequence]]</f>
        <v>It's slow (-CE) 215</v>
      </c>
      <c r="F310" s="4" t="s">
        <v>217</v>
      </c>
      <c r="G310" s="3" t="s">
        <v>32</v>
      </c>
      <c r="H310" s="7" t="s">
        <v>108</v>
      </c>
      <c r="I310" s="3" t="s">
        <v>337</v>
      </c>
      <c r="J310" s="3">
        <v>215</v>
      </c>
    </row>
    <row r="311" spans="2:10" s="1" customFormat="1" x14ac:dyDescent="0.25">
      <c r="B311" s="3" t="s">
        <v>361</v>
      </c>
      <c r="C311" s="3" t="s">
        <v>364</v>
      </c>
      <c r="D311" s="9">
        <v>1</v>
      </c>
      <c r="E311" s="4" t="str">
        <f>Table8[[#This Row],[Feedback]]&amp;" ("&amp;IF(Table8[[#This Row],[Type]]="Dislike","-","+")&amp;Table8[[#This Row],[Source]]&amp;") "&amp;Table8[[#This Row],[Sequence]]</f>
        <v>Sometimes when you do a search it will lock up (-CE) 197</v>
      </c>
      <c r="F311" s="4" t="s">
        <v>200</v>
      </c>
      <c r="G311" s="3" t="s">
        <v>32</v>
      </c>
      <c r="H311" s="7" t="s">
        <v>108</v>
      </c>
      <c r="I311" s="3" t="s">
        <v>337</v>
      </c>
      <c r="J311" s="3">
        <v>197</v>
      </c>
    </row>
    <row r="312" spans="2:10" s="1" customFormat="1" x14ac:dyDescent="0.25">
      <c r="B312" s="3" t="s">
        <v>361</v>
      </c>
      <c r="C312" s="3" t="s">
        <v>364</v>
      </c>
      <c r="D312" s="9">
        <v>1</v>
      </c>
      <c r="E312" s="4" t="str">
        <f>Table8[[#This Row],[Feedback]]&amp;" ("&amp;IF(Table8[[#This Row],[Type]]="Dislike","-","+")&amp;Table8[[#This Row],[Source]]&amp;") "&amp;Table8[[#This Row],[Sequence]]</f>
        <v>Too slow (-IT) 311</v>
      </c>
      <c r="F312" s="4" t="s">
        <v>312</v>
      </c>
      <c r="G312" s="3" t="s">
        <v>32</v>
      </c>
      <c r="H312" s="7" t="s">
        <v>277</v>
      </c>
      <c r="I312" s="3" t="s">
        <v>337</v>
      </c>
      <c r="J312" s="3">
        <v>311</v>
      </c>
    </row>
    <row r="313" spans="2:10" s="1" customFormat="1" x14ac:dyDescent="0.25">
      <c r="B313" s="3" t="s">
        <v>361</v>
      </c>
      <c r="C313" s="3" t="s">
        <v>364</v>
      </c>
      <c r="D313" s="9">
        <v>1</v>
      </c>
      <c r="E313" s="4" t="str">
        <f>Table8[[#This Row],[Feedback]]&amp;" ("&amp;IF(Table8[[#This Row],[Type]]="Dislike","-","+")&amp;Table8[[#This Row],[Source]]&amp;") "&amp;Table8[[#This Row],[Sequence]]</f>
        <v>Time to populate a cell can be frustrating (-MK) 31</v>
      </c>
      <c r="F313" s="4" t="s">
        <v>31</v>
      </c>
      <c r="G313" s="3" t="s">
        <v>32</v>
      </c>
      <c r="H313" s="7" t="s">
        <v>379</v>
      </c>
      <c r="I313" s="3" t="s">
        <v>351</v>
      </c>
      <c r="J313" s="3">
        <v>31</v>
      </c>
    </row>
    <row r="314" spans="2:10" s="1" customFormat="1" x14ac:dyDescent="0.25">
      <c r="B314" s="3" t="s">
        <v>361</v>
      </c>
      <c r="C314" s="3" t="s">
        <v>364</v>
      </c>
      <c r="D314" s="9">
        <v>1</v>
      </c>
      <c r="E314" s="4" t="str">
        <f>Table8[[#This Row],[Feedback]]&amp;" ("&amp;IF(Table8[[#This Row],[Type]]="Dislike","-","+")&amp;Table8[[#This Row],[Source]]&amp;") "&amp;Table8[[#This Row],[Sequence]]</f>
        <v>Too much delay in moving field to field (-IT) 315</v>
      </c>
      <c r="F314" s="4" t="s">
        <v>316</v>
      </c>
      <c r="G314" s="3" t="s">
        <v>32</v>
      </c>
      <c r="H314" s="7" t="s">
        <v>277</v>
      </c>
      <c r="I314" s="3" t="s">
        <v>351</v>
      </c>
      <c r="J314" s="3">
        <v>315</v>
      </c>
    </row>
    <row r="315" spans="2:10" s="1" customFormat="1" x14ac:dyDescent="0.25">
      <c r="B315" s="3" t="s">
        <v>361</v>
      </c>
      <c r="C315" s="3" t="s">
        <v>364</v>
      </c>
      <c r="D315" s="9">
        <v>1</v>
      </c>
      <c r="E315" s="4" t="str">
        <f>Table8[[#This Row],[Feedback]]&amp;" ("&amp;IF(Table8[[#This Row],[Type]]="Dislike","-","+")&amp;Table8[[#This Row],[Source]]&amp;") "&amp;Table8[[#This Row],[Sequence]]</f>
        <v>The "add" line could be a bit quicker - sometimes it lags (-CE) 170</v>
      </c>
      <c r="F315" s="4" t="s">
        <v>173</v>
      </c>
      <c r="G315" s="3" t="s">
        <v>32</v>
      </c>
      <c r="H315" s="7" t="s">
        <v>108</v>
      </c>
      <c r="I315" s="3" t="s">
        <v>341</v>
      </c>
      <c r="J315" s="3">
        <v>170</v>
      </c>
    </row>
    <row r="316" spans="2:10" s="1" customFormat="1" x14ac:dyDescent="0.25">
      <c r="B316" s="3" t="s">
        <v>361</v>
      </c>
      <c r="C316" s="3" t="s">
        <v>364</v>
      </c>
      <c r="D316" s="9">
        <v>1</v>
      </c>
      <c r="E316" s="4" t="str">
        <f>Table8[[#This Row],[Feedback]]&amp;" ("&amp;IF(Table8[[#This Row],[Type]]="Dislike","-","+")&amp;Table8[[#This Row],[Source]]&amp;") "&amp;Table8[[#This Row],[Sequence]]</f>
        <v>I do not like that it takes long to add to cart from the shop widget (-CE) 182</v>
      </c>
      <c r="F316" s="4" t="s">
        <v>185</v>
      </c>
      <c r="G316" s="3" t="s">
        <v>32</v>
      </c>
      <c r="H316" s="7" t="s">
        <v>108</v>
      </c>
      <c r="I316" s="3" t="s">
        <v>341</v>
      </c>
      <c r="J316" s="3">
        <v>182</v>
      </c>
    </row>
    <row r="317" spans="2:10" s="1" customFormat="1" ht="30" x14ac:dyDescent="0.25">
      <c r="B317" s="3" t="s">
        <v>361</v>
      </c>
      <c r="C317" s="3" t="s">
        <v>364</v>
      </c>
      <c r="D317" s="9">
        <v>1</v>
      </c>
      <c r="E317" s="4" t="str">
        <f>Table8[[#This Row],[Feedback]]&amp;" ("&amp;IF(Table8[[#This Row],[Type]]="Dislike","-","+")&amp;Table8[[#This Row],[Source]]&amp;") "&amp;Table8[[#This Row],[Sequence]]</f>
        <v>We go back to the shop tab way too often, search, saved items cart all lead to shop tab (-IT) 310</v>
      </c>
      <c r="F317" s="4" t="s">
        <v>311</v>
      </c>
      <c r="G317" s="3" t="s">
        <v>32</v>
      </c>
      <c r="H317" s="7" t="s">
        <v>277</v>
      </c>
      <c r="I317" s="3" t="s">
        <v>355</v>
      </c>
      <c r="J317" s="3">
        <v>310</v>
      </c>
    </row>
    <row r="318" spans="2:10" s="1" customFormat="1" ht="30" x14ac:dyDescent="0.25">
      <c r="B318" s="3" t="s">
        <v>361</v>
      </c>
      <c r="C318" s="3" t="s">
        <v>364</v>
      </c>
      <c r="D318" s="9">
        <v>1</v>
      </c>
      <c r="E318" s="4" t="str">
        <f>Table8[[#This Row],[Feedback]]&amp;" ("&amp;IF(Table8[[#This Row],[Type]]="Dislike","-","+")&amp;Table8[[#This Row],[Source]]&amp;") "&amp;Table8[[#This Row],[Sequence]]</f>
        <v>Sometimes have to double click (twice) under adds to get the options to come up (-CR) 82</v>
      </c>
      <c r="F318" s="4" t="s">
        <v>83</v>
      </c>
      <c r="G318" s="3" t="s">
        <v>32</v>
      </c>
      <c r="H318" s="7" t="s">
        <v>80</v>
      </c>
      <c r="I318" s="3" t="s">
        <v>348</v>
      </c>
      <c r="J318" s="3">
        <v>82</v>
      </c>
    </row>
    <row r="319" spans="2:10" s="1" customFormat="1" x14ac:dyDescent="0.25">
      <c r="B319" s="3" t="s">
        <v>384</v>
      </c>
      <c r="C319" s="3" t="s">
        <v>338</v>
      </c>
      <c r="D319" s="9">
        <v>1</v>
      </c>
      <c r="E319" s="4" t="str">
        <f>Table8[[#This Row],[Feedback]]&amp;" ("&amp;IF(Table8[[#This Row],[Type]]="Dislike","-","+")&amp;Table8[[#This Row],[Source]]&amp;") "&amp;Table8[[#This Row],[Sequence]]</f>
        <v>Love that HACCP was added online (+CE) 233</v>
      </c>
      <c r="F319" s="4" t="s">
        <v>235</v>
      </c>
      <c r="G319" s="3" t="s">
        <v>1</v>
      </c>
      <c r="H319" s="7" t="s">
        <v>108</v>
      </c>
      <c r="I319" s="3" t="s">
        <v>350</v>
      </c>
      <c r="J319" s="3">
        <v>233</v>
      </c>
    </row>
    <row r="320" spans="2:10" s="1" customFormat="1" x14ac:dyDescent="0.25">
      <c r="B320" s="3" t="s">
        <v>384</v>
      </c>
      <c r="C320" s="3" t="s">
        <v>338</v>
      </c>
      <c r="D320" s="9">
        <v>1</v>
      </c>
      <c r="E320" s="4" t="str">
        <f>Table8[[#This Row],[Feedback]]&amp;" ("&amp;IF(Table8[[#This Row],[Type]]="Dislike","-","+")&amp;Table8[[#This Row],[Source]]&amp;") "&amp;Table8[[#This Row],[Sequence]]</f>
        <v>More options + types are being added (+CE) 238</v>
      </c>
      <c r="F320" s="4" t="s">
        <v>240</v>
      </c>
      <c r="G320" s="3" t="s">
        <v>1</v>
      </c>
      <c r="H320" s="7" t="s">
        <v>108</v>
      </c>
      <c r="I320" s="3" t="s">
        <v>350</v>
      </c>
      <c r="J320" s="3">
        <v>238</v>
      </c>
    </row>
    <row r="321" spans="2:10" s="1" customFormat="1" x14ac:dyDescent="0.25">
      <c r="B321" s="3" t="s">
        <v>384</v>
      </c>
      <c r="C321" s="3" t="s">
        <v>338</v>
      </c>
      <c r="D321" s="9">
        <v>1</v>
      </c>
      <c r="E321" s="4" t="str">
        <f>Table8[[#This Row],[Feedback]]&amp;" ("&amp;IF(Table8[[#This Row],[Type]]="Dislike","-","+")&amp;Table8[[#This Row],[Source]]&amp;") "&amp;Table8[[#This Row],[Sequence]]</f>
        <v>I like that we added HACCP as an option (+CE) 143</v>
      </c>
      <c r="F321" s="4" t="s">
        <v>146</v>
      </c>
      <c r="G321" s="3" t="s">
        <v>1</v>
      </c>
      <c r="H321" s="7" t="s">
        <v>108</v>
      </c>
      <c r="I321" s="3" t="s">
        <v>350</v>
      </c>
      <c r="J321" s="3">
        <v>143</v>
      </c>
    </row>
    <row r="322" spans="2:10" s="1" customFormat="1" x14ac:dyDescent="0.25">
      <c r="B322" s="3" t="s">
        <v>384</v>
      </c>
      <c r="C322" s="3" t="s">
        <v>338</v>
      </c>
      <c r="D322" s="9">
        <v>1</v>
      </c>
      <c r="E322" s="4" t="str">
        <f>Table8[[#This Row],[Feedback]]&amp;" ("&amp;IF(Table8[[#This Row],[Type]]="Dislike","-","+")&amp;Table8[[#This Row],[Source]]&amp;") "&amp;Table8[[#This Row],[Sequence]]</f>
        <v>Exposes offerings more than before (+MK) 10</v>
      </c>
      <c r="F322" s="4" t="s">
        <v>11</v>
      </c>
      <c r="G322" s="3" t="s">
        <v>1</v>
      </c>
      <c r="H322" s="7" t="s">
        <v>379</v>
      </c>
      <c r="I322" s="3" t="s">
        <v>337</v>
      </c>
      <c r="J322" s="3">
        <v>10</v>
      </c>
    </row>
    <row r="323" spans="2:10" s="1" customFormat="1" x14ac:dyDescent="0.25">
      <c r="B323" s="3" t="s">
        <v>384</v>
      </c>
      <c r="C323" s="3" t="s">
        <v>338</v>
      </c>
      <c r="D323" s="9">
        <v>1</v>
      </c>
      <c r="E323" s="4" t="str">
        <f>Table8[[#This Row],[Feedback]]&amp;" ("&amp;IF(Table8[[#This Row],[Type]]="Dislike","-","+")&amp;Table8[[#This Row],[Source]]&amp;") "&amp;Table8[[#This Row],[Sequence]]</f>
        <v>Choices! (+CR) 97</v>
      </c>
      <c r="F323" s="4" t="s">
        <v>99</v>
      </c>
      <c r="G323" s="3" t="s">
        <v>1</v>
      </c>
      <c r="H323" s="7" t="s">
        <v>80</v>
      </c>
      <c r="I323" s="3" t="s">
        <v>337</v>
      </c>
      <c r="J323" s="3">
        <v>97</v>
      </c>
    </row>
    <row r="324" spans="2:10" s="1" customFormat="1" x14ac:dyDescent="0.25">
      <c r="B324" s="3" t="s">
        <v>384</v>
      </c>
      <c r="C324" s="3" t="s">
        <v>338</v>
      </c>
      <c r="D324" s="9">
        <v>1</v>
      </c>
      <c r="E324" s="4" t="str">
        <f>Table8[[#This Row],[Feedback]]&amp;" ("&amp;IF(Table8[[#This Row],[Type]]="Dislike","-","+")&amp;Table8[[#This Row],[Source]]&amp;") "&amp;Table8[[#This Row],[Sequence]]</f>
        <v>Product driven view (+IT) 302</v>
      </c>
      <c r="F324" s="4" t="s">
        <v>303</v>
      </c>
      <c r="G324" s="3" t="s">
        <v>1</v>
      </c>
      <c r="H324" s="7" t="s">
        <v>277</v>
      </c>
      <c r="I324" s="3" t="s">
        <v>337</v>
      </c>
      <c r="J324" s="3">
        <v>302</v>
      </c>
    </row>
    <row r="325" spans="2:10" s="1" customFormat="1" x14ac:dyDescent="0.25">
      <c r="B325" s="3" t="s">
        <v>384</v>
      </c>
      <c r="C325" s="3" t="s">
        <v>338</v>
      </c>
      <c r="D325" s="9">
        <v>1</v>
      </c>
      <c r="E325" s="4" t="str">
        <f>Table8[[#This Row],[Feedback]]&amp;" ("&amp;IF(Table8[[#This Row],[Type]]="Dislike","-","+")&amp;Table8[[#This Row],[Source]]&amp;") "&amp;Table8[[#This Row],[Sequence]]</f>
        <v>Overall view (options) (+IT) 303</v>
      </c>
      <c r="F325" s="4" t="s">
        <v>304</v>
      </c>
      <c r="G325" s="3" t="s">
        <v>1</v>
      </c>
      <c r="H325" s="7" t="s">
        <v>277</v>
      </c>
      <c r="I325" s="3" t="s">
        <v>337</v>
      </c>
      <c r="J325" s="3">
        <v>303</v>
      </c>
    </row>
    <row r="326" spans="2:10" s="1" customFormat="1" x14ac:dyDescent="0.25">
      <c r="B326" s="3" t="s">
        <v>384</v>
      </c>
      <c r="C326" s="3" t="s">
        <v>338</v>
      </c>
      <c r="D326" s="9">
        <v>1</v>
      </c>
      <c r="E326" s="4" t="str">
        <f>Table8[[#This Row],[Feedback]]&amp;" ("&amp;IF(Table8[[#This Row],[Type]]="Dislike","-","+")&amp;Table8[[#This Row],[Source]]&amp;") "&amp;Table8[[#This Row],[Sequence]]</f>
        <v>Shows a lot about what we offer "at-a-glance" (+IT) 305</v>
      </c>
      <c r="F326" s="4" t="s">
        <v>306</v>
      </c>
      <c r="G326" s="3" t="s">
        <v>1</v>
      </c>
      <c r="H326" s="7" t="s">
        <v>277</v>
      </c>
      <c r="I326" s="3" t="s">
        <v>337</v>
      </c>
      <c r="J326" s="3">
        <v>305</v>
      </c>
    </row>
    <row r="327" spans="2:10" s="1" customFormat="1" x14ac:dyDescent="0.25">
      <c r="B327" s="3" t="s">
        <v>384</v>
      </c>
      <c r="C327" s="3" t="s">
        <v>338</v>
      </c>
      <c r="D327" s="9">
        <v>1</v>
      </c>
      <c r="E327" s="4" t="str">
        <f>Table8[[#This Row],[Feedback]]&amp;" ("&amp;IF(Table8[[#This Row],[Type]]="Dislike","-","+")&amp;Table8[[#This Row],[Source]]&amp;") "&amp;Table8[[#This Row],[Sequence]]</f>
        <v>Like all the options it gives on what we are capable of (+CE) 146</v>
      </c>
      <c r="F327" s="4" t="s">
        <v>149</v>
      </c>
      <c r="G327" s="3" t="s">
        <v>1</v>
      </c>
      <c r="H327" s="7" t="s">
        <v>108</v>
      </c>
      <c r="I327" s="3" t="s">
        <v>337</v>
      </c>
      <c r="J327" s="3">
        <v>146</v>
      </c>
    </row>
    <row r="328" spans="2:10" s="1" customFormat="1" x14ac:dyDescent="0.25">
      <c r="B328" s="3" t="s">
        <v>384</v>
      </c>
      <c r="C328" s="3" t="s">
        <v>338</v>
      </c>
      <c r="D328" s="9">
        <v>1</v>
      </c>
      <c r="E328" s="4" t="str">
        <f>Table8[[#This Row],[Feedback]]&amp;" ("&amp;IF(Table8[[#This Row],[Type]]="Dislike","-","+")&amp;Table8[[#This Row],[Source]]&amp;") "&amp;Table8[[#This Row],[Sequence]]</f>
        <v>Plenty of product offerings (+CE) 244</v>
      </c>
      <c r="F328" s="4" t="s">
        <v>246</v>
      </c>
      <c r="G328" s="3" t="s">
        <v>1</v>
      </c>
      <c r="H328" s="7" t="s">
        <v>108</v>
      </c>
      <c r="I328" s="3" t="s">
        <v>351</v>
      </c>
      <c r="J328" s="3">
        <v>244</v>
      </c>
    </row>
    <row r="329" spans="2:10" s="1" customFormat="1" x14ac:dyDescent="0.25">
      <c r="B329" s="3" t="s">
        <v>384</v>
      </c>
      <c r="C329" s="3" t="s">
        <v>338</v>
      </c>
      <c r="D329" s="9">
        <v>1</v>
      </c>
      <c r="E329" s="4" t="str">
        <f>Table8[[#This Row],[Feedback]]&amp;" ("&amp;IF(Table8[[#This Row],[Type]]="Dislike","-","+")&amp;Table8[[#This Row],[Source]]&amp;") "&amp;Table8[[#This Row],[Sequence]]</f>
        <v>Exposing our capabilities broadly in the level (+MK) 9</v>
      </c>
      <c r="F329" s="4" t="s">
        <v>10</v>
      </c>
      <c r="G329" s="3" t="s">
        <v>1</v>
      </c>
      <c r="H329" s="7" t="s">
        <v>379</v>
      </c>
      <c r="I329" s="3" t="s">
        <v>351</v>
      </c>
      <c r="J329" s="3">
        <v>9</v>
      </c>
    </row>
    <row r="330" spans="2:10" s="1" customFormat="1" x14ac:dyDescent="0.25">
      <c r="B330" s="3" t="s">
        <v>384</v>
      </c>
      <c r="C330" s="3" t="s">
        <v>338</v>
      </c>
      <c r="D330" s="9">
        <v>1</v>
      </c>
      <c r="E330" s="4" t="str">
        <f>Table8[[#This Row],[Feedback]]&amp;" ("&amp;IF(Table8[[#This Row],[Type]]="Dislike","-","+")&amp;Table8[[#This Row],[Source]]&amp;") "&amp;Table8[[#This Row],[Sequence]]</f>
        <v>Lips &amp; tape options are nice with different size lips (+CE) 236</v>
      </c>
      <c r="F330" s="4" t="s">
        <v>238</v>
      </c>
      <c r="G330" s="3" t="s">
        <v>1</v>
      </c>
      <c r="H330" s="7" t="s">
        <v>108</v>
      </c>
      <c r="I330" s="3" t="s">
        <v>350</v>
      </c>
      <c r="J330" s="3">
        <v>236</v>
      </c>
    </row>
    <row r="331" spans="2:10" s="1" customFormat="1" x14ac:dyDescent="0.25">
      <c r="B331" s="3" t="s">
        <v>384</v>
      </c>
      <c r="C331" s="3" t="s">
        <v>338</v>
      </c>
      <c r="D331" s="9">
        <v>1</v>
      </c>
      <c r="E331" s="4" t="str">
        <f>Table8[[#This Row],[Feedback]]&amp;" ("&amp;IF(Table8[[#This Row],[Type]]="Dislike","-","+")&amp;Table8[[#This Row],[Source]]&amp;") "&amp;Table8[[#This Row],[Sequence]]</f>
        <v>Not knowing "at a glance" what products laddawn offers (-MK) 56</v>
      </c>
      <c r="F331" s="4" t="s">
        <v>57</v>
      </c>
      <c r="G331" s="3" t="s">
        <v>32</v>
      </c>
      <c r="H331" s="7" t="s">
        <v>379</v>
      </c>
      <c r="I331" s="3" t="s">
        <v>337</v>
      </c>
      <c r="J331" s="3">
        <v>56</v>
      </c>
    </row>
    <row r="332" spans="2:10" s="1" customFormat="1" x14ac:dyDescent="0.25">
      <c r="B332" s="3" t="s">
        <v>384</v>
      </c>
      <c r="C332" s="3" t="s">
        <v>338</v>
      </c>
      <c r="D332" s="9">
        <v>1</v>
      </c>
      <c r="E332" s="4" t="str">
        <f>Table8[[#This Row],[Feedback]]&amp;" ("&amp;IF(Table8[[#This Row],[Type]]="Dislike","-","+")&amp;Table8[[#This Row],[Source]]&amp;") "&amp;Table8[[#This Row],[Sequence]]</f>
        <v>Utilize the homepage more to expose more offerings (-MK) 57</v>
      </c>
      <c r="F332" s="4" t="s">
        <v>58</v>
      </c>
      <c r="G332" s="3" t="s">
        <v>32</v>
      </c>
      <c r="H332" s="7" t="s">
        <v>379</v>
      </c>
      <c r="I332" s="3" t="s">
        <v>337</v>
      </c>
      <c r="J332" s="3">
        <v>57</v>
      </c>
    </row>
    <row r="333" spans="2:10" s="1" customFormat="1" ht="30" x14ac:dyDescent="0.25">
      <c r="B333" s="3" t="s">
        <v>384</v>
      </c>
      <c r="C333" s="3" t="s">
        <v>338</v>
      </c>
      <c r="D333" s="9">
        <v>1</v>
      </c>
      <c r="E333" s="4" t="str">
        <f>Table8[[#This Row],[Feedback]]&amp;" ("&amp;IF(Table8[[#This Row],[Type]]="Dislike","-","+")&amp;Table8[[#This Row],[Source]]&amp;") "&amp;Table8[[#This Row],[Sequence]]</f>
        <v>Don't like that you can't choose bag seal, bottom seal, side weld. This is hidden under results too (-CE) 250</v>
      </c>
      <c r="F333" s="4" t="s">
        <v>252</v>
      </c>
      <c r="G333" s="3" t="s">
        <v>32</v>
      </c>
      <c r="H333" s="7" t="s">
        <v>108</v>
      </c>
      <c r="I333" s="3" t="s">
        <v>337</v>
      </c>
      <c r="J333" s="3">
        <v>250</v>
      </c>
    </row>
    <row r="334" spans="2:10" s="1" customFormat="1" x14ac:dyDescent="0.25">
      <c r="B334" s="3" t="s">
        <v>384</v>
      </c>
      <c r="C334" s="3" t="s">
        <v>338</v>
      </c>
      <c r="D334" s="9">
        <v>1</v>
      </c>
      <c r="E334" s="4" t="str">
        <f>Table8[[#This Row],[Feedback]]&amp;" ("&amp;IF(Table8[[#This Row],[Type]]="Dislike","-","+")&amp;Table8[[#This Row],[Source]]&amp;") "&amp;Table8[[#This Row],[Sequence]]</f>
        <v>Order N.S. (-IT) 322</v>
      </c>
      <c r="F334" s="4" t="s">
        <v>323</v>
      </c>
      <c r="G334" s="3" t="s">
        <v>32</v>
      </c>
      <c r="H334" s="7" t="s">
        <v>277</v>
      </c>
      <c r="I334" s="3" t="s">
        <v>337</v>
      </c>
      <c r="J334" s="3">
        <v>322</v>
      </c>
    </row>
  </sheetData>
  <sortState ref="B3:Q390">
    <sortCondition ref="G3:G390"/>
  </sortState>
  <conditionalFormatting sqref="D3:D334">
    <cfRule type="cellIs" dxfId="17" priority="1" operator="equal">
      <formula>3</formula>
    </cfRule>
    <cfRule type="cellIs" dxfId="16" priority="2" operator="equal">
      <formula>2</formula>
    </cfRule>
    <cfRule type="cellIs" dxfId="15" priority="3" operator="equal">
      <formula>1</formula>
    </cfRule>
    <cfRule type="expression" dxfId="14" priority="4">
      <formula>ISBLANK(D3)=TRUE</formula>
    </cfRule>
  </conditionalFormatting>
  <dataValidations count="1">
    <dataValidation type="list" allowBlank="1" showInputMessage="1" showErrorMessage="1" sqref="C3:C334">
      <formula1>INDIRECT(B3)</formula1>
    </dataValidation>
  </dataValidations>
  <pageMargins left="0.7" right="0.7" top="0.75" bottom="0.75" header="0.3" footer="0.3"/>
  <pageSetup orientation="portrait" horizontalDpi="200" verticalDpi="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'Categories'!$B$3:$B$8</xm:f>
          </x14:formula1>
          <xm:sqref>B3:B334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showGridLines="0" workbookViewId="0"/>
  </sheetViews>
  <sheetFormatPr defaultColWidth="11.42578125" defaultRowHeight="15" x14ac:dyDescent="0.25"/>
  <cols>
    <col min="1" max="1" width="1.85546875" customWidth="1"/>
    <col min="2" max="2" width="12.7109375" bestFit="1" customWidth="1"/>
    <col min="3" max="3" width="1" customWidth="1"/>
    <col min="4" max="4" width="23.140625" bestFit="1" customWidth="1"/>
    <col min="5" max="5" width="1" customWidth="1"/>
    <col min="6" max="6" width="36.5703125" bestFit="1" customWidth="1"/>
    <col min="7" max="7" width="1" customWidth="1"/>
    <col min="8" max="8" width="43.28515625" bestFit="1" customWidth="1"/>
    <col min="9" max="9" width="1" customWidth="1"/>
    <col min="10" max="10" width="31.140625" bestFit="1" customWidth="1"/>
    <col min="11" max="11" width="1" customWidth="1"/>
    <col min="12" max="12" width="28.7109375" bestFit="1" customWidth="1"/>
    <col min="13" max="13" width="1" customWidth="1"/>
    <col min="14" max="14" width="16.7109375" bestFit="1" customWidth="1"/>
  </cols>
  <sheetData>
    <row r="2" spans="2:14" x14ac:dyDescent="0.25">
      <c r="B2" t="s">
        <v>365</v>
      </c>
      <c r="D2" t="s">
        <v>363</v>
      </c>
      <c r="F2" t="s">
        <v>358</v>
      </c>
      <c r="H2" t="s">
        <v>362</v>
      </c>
      <c r="J2" t="s">
        <v>359</v>
      </c>
      <c r="L2" t="s">
        <v>361</v>
      </c>
      <c r="N2" t="s">
        <v>384</v>
      </c>
    </row>
    <row r="3" spans="2:14" x14ac:dyDescent="0.25">
      <c r="B3" t="s">
        <v>363</v>
      </c>
      <c r="D3" t="s">
        <v>387</v>
      </c>
      <c r="F3" t="s">
        <v>383</v>
      </c>
      <c r="H3" t="s">
        <v>370</v>
      </c>
      <c r="J3" t="s">
        <v>342</v>
      </c>
      <c r="L3" t="s">
        <v>364</v>
      </c>
      <c r="N3" t="s">
        <v>338</v>
      </c>
    </row>
    <row r="4" spans="2:14" x14ac:dyDescent="0.25">
      <c r="B4" t="s">
        <v>358</v>
      </c>
      <c r="D4" t="s">
        <v>372</v>
      </c>
      <c r="F4" t="s">
        <v>345</v>
      </c>
      <c r="H4" t="s">
        <v>388</v>
      </c>
      <c r="J4" t="s">
        <v>369</v>
      </c>
    </row>
    <row r="5" spans="2:14" x14ac:dyDescent="0.25">
      <c r="B5" t="s">
        <v>362</v>
      </c>
      <c r="D5" t="s">
        <v>381</v>
      </c>
      <c r="F5" t="s">
        <v>346</v>
      </c>
      <c r="H5" t="s">
        <v>380</v>
      </c>
      <c r="J5" t="s">
        <v>371</v>
      </c>
    </row>
    <row r="6" spans="2:14" x14ac:dyDescent="0.25">
      <c r="B6" t="s">
        <v>359</v>
      </c>
      <c r="F6" t="s">
        <v>227</v>
      </c>
      <c r="H6" t="s">
        <v>385</v>
      </c>
      <c r="J6" t="s">
        <v>386</v>
      </c>
    </row>
    <row r="7" spans="2:14" x14ac:dyDescent="0.25">
      <c r="B7" t="s">
        <v>361</v>
      </c>
      <c r="F7" t="s">
        <v>368</v>
      </c>
      <c r="H7" t="s">
        <v>360</v>
      </c>
      <c r="J7" t="s">
        <v>341</v>
      </c>
    </row>
    <row r="8" spans="2:14" x14ac:dyDescent="0.25">
      <c r="B8" t="s">
        <v>384</v>
      </c>
      <c r="F8" t="s">
        <v>374</v>
      </c>
      <c r="H8" t="s">
        <v>373</v>
      </c>
      <c r="J8" t="s">
        <v>343</v>
      </c>
    </row>
    <row r="9" spans="2:14" x14ac:dyDescent="0.25">
      <c r="F9" t="s">
        <v>336</v>
      </c>
      <c r="J9" t="s">
        <v>344</v>
      </c>
    </row>
    <row r="10" spans="2:14" x14ac:dyDescent="0.25">
      <c r="F10" t="s">
        <v>340</v>
      </c>
    </row>
    <row r="11" spans="2:14" x14ac:dyDescent="0.25">
      <c r="F11" t="s">
        <v>339</v>
      </c>
    </row>
  </sheetData>
  <pageMargins left="0.7" right="0.7" top="0.75" bottom="0.75" header="0.3" footer="0.3"/>
  <pageSetup orientation="portrait" horizontalDpi="0" verticalDpi="0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Feedback (Final)</vt:lpstr>
      <vt:lpstr>Pivot</vt:lpstr>
      <vt:lpstr>Feedback</vt:lpstr>
      <vt:lpstr>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Burke</dc:creator>
  <cp:lastModifiedBy>Jay Burke</cp:lastModifiedBy>
  <cp:lastPrinted>2018-01-10T21:24:34Z</cp:lastPrinted>
  <dcterms:created xsi:type="dcterms:W3CDTF">2017-12-08T22:43:18Z</dcterms:created>
  <dcterms:modified xsi:type="dcterms:W3CDTF">2018-02-07T22:55:52Z</dcterms:modified>
</cp:coreProperties>
</file>