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" windowWidth="23256" windowHeight="13176" firstSheet="1" activeTab="2"/>
  </bookViews>
  <sheets>
    <sheet name="Quotes-010516-011916-1" sheetId="1" r:id="rId1"/>
    <sheet name="Sheet1" sheetId="2" r:id="rId2"/>
    <sheet name="Sheet2" sheetId="3" r:id="rId3"/>
    <sheet name="Sheet3" sheetId="4" r:id="rId4"/>
  </sheets>
  <definedNames>
    <definedName name="_xlnm._FilterDatabase" localSheetId="0" hidden="1">'Quotes-010516-011916-1'!$A$1:$AV$692</definedName>
    <definedName name="_xlnm._FilterDatabase" localSheetId="1" hidden="1">Sheet1!$A$1:$A$691</definedName>
    <definedName name="_xlnm._FilterDatabase" localSheetId="2" hidden="1">Sheet2!$B$4:$F$4</definedName>
    <definedName name="_xlnm._FilterDatabase" localSheetId="3" hidden="1">Sheet3!$C$2:$D$2</definedName>
  </definedNames>
  <calcPr calcId="145621"/>
</workbook>
</file>

<file path=xl/calcChain.xml><?xml version="1.0" encoding="utf-8"?>
<calcChain xmlns="http://schemas.openxmlformats.org/spreadsheetml/2006/main">
  <c r="F9" i="3" l="1"/>
  <c r="F14" i="3"/>
  <c r="F17" i="3"/>
  <c r="F16" i="3"/>
  <c r="F18" i="3"/>
  <c r="F19" i="3"/>
  <c r="F6" i="3"/>
  <c r="F20" i="3"/>
  <c r="F13" i="3"/>
  <c r="F12" i="3"/>
  <c r="F11" i="3"/>
  <c r="F10" i="3"/>
  <c r="F21" i="3"/>
  <c r="F22" i="3"/>
  <c r="F23" i="3"/>
  <c r="F8" i="3"/>
  <c r="F24" i="3"/>
  <c r="F7" i="3"/>
  <c r="F25" i="3"/>
  <c r="F26" i="3"/>
  <c r="F27" i="3"/>
  <c r="F28" i="3"/>
  <c r="F29" i="3"/>
  <c r="F30" i="3"/>
  <c r="F31" i="3"/>
  <c r="F5" i="3"/>
  <c r="F32" i="3"/>
  <c r="F33" i="3"/>
  <c r="F34" i="3"/>
  <c r="F35" i="3"/>
  <c r="F36" i="3"/>
  <c r="F15" i="3"/>
  <c r="D14" i="3" l="1"/>
  <c r="D17" i="3"/>
  <c r="D16" i="3"/>
  <c r="D18" i="3"/>
  <c r="D19" i="3"/>
  <c r="D6" i="3"/>
  <c r="D20" i="3"/>
  <c r="D13" i="3"/>
  <c r="D12" i="3"/>
  <c r="D11" i="3"/>
  <c r="D10" i="3"/>
  <c r="D21" i="3"/>
  <c r="D22" i="3"/>
  <c r="D23" i="3"/>
  <c r="D8" i="3"/>
  <c r="D24" i="3"/>
  <c r="D7" i="3"/>
  <c r="D25" i="3"/>
  <c r="D26" i="3"/>
  <c r="D27" i="3"/>
  <c r="D28" i="3"/>
  <c r="D29" i="3"/>
  <c r="D30" i="3"/>
  <c r="D31" i="3"/>
  <c r="D5" i="3"/>
  <c r="D32" i="3"/>
  <c r="D33" i="3"/>
  <c r="D34" i="3"/>
  <c r="D35" i="3"/>
  <c r="D36" i="3"/>
  <c r="D9" i="3"/>
  <c r="D15" i="3"/>
  <c r="H15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4" i="2"/>
  <c r="H13" i="2"/>
  <c r="H12" i="2"/>
  <c r="H11" i="2"/>
  <c r="H10" i="2"/>
  <c r="H9" i="2"/>
  <c r="H8" i="2"/>
  <c r="H7" i="2"/>
  <c r="H6" i="2"/>
  <c r="H5" i="2"/>
  <c r="H4" i="2"/>
  <c r="H3" i="2"/>
  <c r="H2" i="2"/>
</calcChain>
</file>

<file path=xl/sharedStrings.xml><?xml version="1.0" encoding="utf-8"?>
<sst xmlns="http://schemas.openxmlformats.org/spreadsheetml/2006/main" count="10809" uniqueCount="2405">
  <si>
    <t>Quote#</t>
  </si>
  <si>
    <t>Date</t>
  </si>
  <si>
    <t>Order#</t>
  </si>
  <si>
    <t>Cust#</t>
  </si>
  <si>
    <t>Cust Name</t>
  </si>
  <si>
    <t>Part#</t>
  </si>
  <si>
    <t>Desc1</t>
  </si>
  <si>
    <t>Desc2</t>
  </si>
  <si>
    <t>Desc3</t>
  </si>
  <si>
    <t>Qty</t>
  </si>
  <si>
    <t>Price</t>
  </si>
  <si>
    <t>Disc%</t>
  </si>
  <si>
    <t>Total</t>
  </si>
  <si>
    <t>Prntd</t>
  </si>
  <si>
    <t>Plate#</t>
  </si>
  <si>
    <t>Plate Hgt</t>
  </si>
  <si>
    <t>Plate Wid</t>
  </si>
  <si>
    <t>Dest State</t>
  </si>
  <si>
    <t>VCI</t>
  </si>
  <si>
    <t>Line#</t>
  </si>
  <si>
    <t>Dim1</t>
  </si>
  <si>
    <t>Dim2</t>
  </si>
  <si>
    <t>Dim3</t>
  </si>
  <si>
    <t>Dim4</t>
  </si>
  <si>
    <t>Status</t>
  </si>
  <si>
    <t>Status Date</t>
  </si>
  <si>
    <t>Contact Number</t>
  </si>
  <si>
    <t>Contact Name</t>
  </si>
  <si>
    <t>Email Address</t>
  </si>
  <si>
    <t>Entered By</t>
  </si>
  <si>
    <t>Slsrep</t>
  </si>
  <si>
    <t>Spec Disc</t>
  </si>
  <si>
    <t>NonMtl Disc</t>
  </si>
  <si>
    <t>Prev NMtl Disc</t>
  </si>
  <si>
    <t>Backlog Days</t>
  </si>
  <si>
    <t>Ashad?</t>
  </si>
  <si>
    <t>Make/Buy</t>
  </si>
  <si>
    <t>SO Status</t>
  </si>
  <si>
    <t>Supplier NBR</t>
  </si>
  <si>
    <t>Order Date</t>
  </si>
  <si>
    <t>Order Date Type</t>
  </si>
  <si>
    <t>Hold</t>
  </si>
  <si>
    <t>PO#</t>
  </si>
  <si>
    <t>Freight Carrier</t>
  </si>
  <si>
    <t>Tracking#</t>
  </si>
  <si>
    <t>Date Shipped</t>
  </si>
  <si>
    <t>Config NBR</t>
  </si>
  <si>
    <t>01*21048</t>
  </si>
  <si>
    <t>TEXAS TECHNOLOGIES,INC.</t>
  </si>
  <si>
    <t>NS</t>
  </si>
  <si>
    <t>26 X004 CF SHRINK FILM,</t>
  </si>
  <si>
    <t xml:space="preserve">OPENS TO 52 </t>
  </si>
  <si>
    <t>TX</t>
  </si>
  <si>
    <t>004 CF SHRINK FILM,</t>
  </si>
  <si>
    <t>ISSUED</t>
  </si>
  <si>
    <t>ANGELA COLTHARP</t>
  </si>
  <si>
    <t>angela@texastechnologies.com</t>
  </si>
  <si>
    <t>JLEMANSKI</t>
  </si>
  <si>
    <t>Buy</t>
  </si>
  <si>
    <t>01*100479</t>
  </si>
  <si>
    <t>SEVEN BRIDGES SUPPLY</t>
  </si>
  <si>
    <t>10X14.25+1.5BG+1.5LIPX001</t>
  </si>
  <si>
    <t>500/WKT 3000/CS</t>
  </si>
  <si>
    <t>FL</t>
  </si>
  <si>
    <t>14.25+1.5BG+1.5LIP</t>
  </si>
  <si>
    <t>CONOR DEVLIN</t>
  </si>
  <si>
    <t>cdevlin@7bridgessupply.com</t>
  </si>
  <si>
    <t>Y</t>
  </si>
  <si>
    <t>01*237839</t>
  </si>
  <si>
    <t>MAC PAPERS TAMPA</t>
  </si>
  <si>
    <t>18X24 1.5 MIL ZIP TOP 50</t>
  </si>
  <si>
    <t>CLR W/ SUFF WARNING 1C/1S</t>
  </si>
  <si>
    <t>,PRNTD</t>
  </si>
  <si>
    <t>24 1.5 MIL ZIP TOP 50</t>
  </si>
  <si>
    <t>RICH BARRETT</t>
  </si>
  <si>
    <t>richard.barrett@macpapers.com</t>
  </si>
  <si>
    <t>ANGELA</t>
  </si>
  <si>
    <t>01*331517</t>
  </si>
  <si>
    <t>ALLSTATE PLASTICS</t>
  </si>
  <si>
    <t>31X34 1MIL LLDPE LF</t>
  </si>
  <si>
    <t>DARK BLUE 500/CS</t>
  </si>
  <si>
    <t>34 1MIL LLDPE LF</t>
  </si>
  <si>
    <t>OPEN</t>
  </si>
  <si>
    <t>VIVIAN WONG</t>
  </si>
  <si>
    <t>vivian.wong@allstate-plastics.com</t>
  </si>
  <si>
    <t>SDLUZNIESKI</t>
  </si>
  <si>
    <t>1336790A</t>
  </si>
  <si>
    <t>01*171471</t>
  </si>
  <si>
    <t>SUPERIOR BUSINESS SOLUTIONS</t>
  </si>
  <si>
    <t>6x41.5x003 zt w/.25' hole</t>
  </si>
  <si>
    <t>500/cs, 2% metallocene &amp;</t>
  </si>
  <si>
    <t>8c/1s process,PRNTD</t>
  </si>
  <si>
    <t>SC</t>
  </si>
  <si>
    <t>CONVERTED</t>
  </si>
  <si>
    <t>LINDA NESTOR</t>
  </si>
  <si>
    <t>lnestor@inkonit.com</t>
  </si>
  <si>
    <t>JCORLISS</t>
  </si>
  <si>
    <t>O</t>
  </si>
  <si>
    <t>M&amp;M200</t>
  </si>
  <si>
    <t>Ship On</t>
  </si>
  <si>
    <t>AUTHORIZED</t>
  </si>
  <si>
    <t>YRC</t>
  </si>
  <si>
    <t>01*002180</t>
  </si>
  <si>
    <t>BUTLER DEARDEN</t>
  </si>
  <si>
    <t>MA</t>
  </si>
  <si>
    <t>LCARTER</t>
  </si>
  <si>
    <t>13X20+1.5BG+1.5LIPX001 WI</t>
  </si>
  <si>
    <t>250/WKT 2500/CS</t>
  </si>
  <si>
    <t>20+1.5BG+1.5LIP</t>
  </si>
  <si>
    <t>001 WI</t>
  </si>
  <si>
    <t>KGOLDEN</t>
  </si>
  <si>
    <t>01*099852</t>
  </si>
  <si>
    <t>STAR PACKAGING INC</t>
  </si>
  <si>
    <t>11X14X002 ZT</t>
  </si>
  <si>
    <t>OH</t>
  </si>
  <si>
    <t>002 ZT</t>
  </si>
  <si>
    <t>MIKE WINSTON</t>
  </si>
  <si>
    <t>mjwinston@starpackaginginc.com</t>
  </si>
  <si>
    <t>KPADGETT</t>
  </si>
  <si>
    <t>FORMERLY XPEDX VERITIV OPERATING CO.</t>
  </si>
  <si>
    <t>NY</t>
  </si>
  <si>
    <t>PATRICIA BERTGES</t>
  </si>
  <si>
    <t>patricia.bertges@veritivcorp.com</t>
  </si>
  <si>
    <t>MWRONSKI</t>
  </si>
  <si>
    <t>I</t>
  </si>
  <si>
    <t>1337057A</t>
  </si>
  <si>
    <t>01*15422</t>
  </si>
  <si>
    <t>MILLCRAFT PAPER CO- DA2</t>
  </si>
  <si>
    <t>11.5X15+3.5 LIPX002</t>
  </si>
  <si>
    <t>1/4  VENT HOLE 250/WKT</t>
  </si>
  <si>
    <t>1000/CS 1C/1S REG.,PRNTD</t>
  </si>
  <si>
    <t>15+3.5 LIP</t>
  </si>
  <si>
    <t>JACK REVIS</t>
  </si>
  <si>
    <t>revisj@millcraft.com</t>
  </si>
  <si>
    <t>MET999</t>
  </si>
  <si>
    <t>1336755A</t>
  </si>
  <si>
    <t>01*18039</t>
  </si>
  <si>
    <t>COLUMBIA CORRUGATED BOX CO.,INC</t>
  </si>
  <si>
    <t>17X19+1.5LIPX0025 CO-EX M</t>
  </si>
  <si>
    <t>500/CS, WHITE/GREY, NO PE</t>
  </si>
  <si>
    <t>1C/1S RECYC SYMBOL</t>
  </si>
  <si>
    <t>OR</t>
  </si>
  <si>
    <t>19+1.5LIP</t>
  </si>
  <si>
    <t>0025 CO-E</t>
  </si>
  <si>
    <t xml:space="preserve"> M</t>
  </si>
  <si>
    <t>DIANA HAMMER</t>
  </si>
  <si>
    <t>diana@ccbox.com</t>
  </si>
  <si>
    <t>JOGOLDEN</t>
  </si>
  <si>
    <t>NAT999</t>
  </si>
  <si>
    <t>01*185342</t>
  </si>
  <si>
    <t>ATA SALES</t>
  </si>
  <si>
    <t>9X12X005 LDPE MERCH BAG,</t>
  </si>
  <si>
    <t>500/CS, CERISE OPQ,</t>
  </si>
  <si>
    <t>DIE CUT HANDLE</t>
  </si>
  <si>
    <t>005 LDPE MERCH BAG,</t>
  </si>
  <si>
    <t>HARRY ABRAMS</t>
  </si>
  <si>
    <t>habrams55@gmail.com</t>
  </si>
  <si>
    <t>DPREMO</t>
  </si>
  <si>
    <t>PA</t>
  </si>
  <si>
    <t>JARMY</t>
  </si>
  <si>
    <t>01*75622</t>
  </si>
  <si>
    <t>TEWES CORPORATION</t>
  </si>
  <si>
    <t>5X7X002 LF 2000/RL</t>
  </si>
  <si>
    <t>BOTTOM SEAL</t>
  </si>
  <si>
    <t>3C/1S REGISTERED,PRNTD</t>
  </si>
  <si>
    <t>KY</t>
  </si>
  <si>
    <t>002 LF 2000/RL</t>
  </si>
  <si>
    <t>JOE MCDONALD</t>
  </si>
  <si>
    <t>joe@tewescorp.com</t>
  </si>
  <si>
    <t>KBINGHAM</t>
  </si>
  <si>
    <t>01*235339</t>
  </si>
  <si>
    <t>PFI DISTRIBUTING</t>
  </si>
  <si>
    <t>21X4X40X0006 GARMENT BAG,</t>
  </si>
  <si>
    <t>484/RL, 1C/1S STOCK SUFF</t>
  </si>
  <si>
    <t>WARN,PRNTD</t>
  </si>
  <si>
    <t>IL</t>
  </si>
  <si>
    <t>0006 GARMENT BAG,</t>
  </si>
  <si>
    <t>NICK STASEVICH</t>
  </si>
  <si>
    <t>nick@pfidistributing.com</t>
  </si>
  <si>
    <t>AMOREIRA</t>
  </si>
  <si>
    <t>01*004175</t>
  </si>
  <si>
    <t>DOT SYSTEMS</t>
  </si>
  <si>
    <t>5X8 4MIL ZT 2000/CS</t>
  </si>
  <si>
    <t>1C/1S REGISTERED,PRNTD</t>
  </si>
  <si>
    <t>8 4MIL ZT 2000/CS</t>
  </si>
  <si>
    <t>DAVID GREGORY</t>
  </si>
  <si>
    <t>grg5dav@aol.com</t>
  </si>
  <si>
    <t>01*001791</t>
  </si>
  <si>
    <t>MID-OHIO SUPPLY CO</t>
  </si>
  <si>
    <t>STANDARD T-SHIRT</t>
  </si>
  <si>
    <t>BAG,PRNTD</t>
  </si>
  <si>
    <t>JACKIE MOORE</t>
  </si>
  <si>
    <t>midohiosupply@neo.rr.com</t>
  </si>
  <si>
    <t>JGOLDEN</t>
  </si>
  <si>
    <t>01*890618</t>
  </si>
  <si>
    <t>VICTORY PACKAGING, LP</t>
  </si>
  <si>
    <t>8X10X0009 ZT</t>
  </si>
  <si>
    <t>CA</t>
  </si>
  <si>
    <t>0009 ZT</t>
  </si>
  <si>
    <t>FERNANDO CRESPO</t>
  </si>
  <si>
    <t>fcrespo@victorypackaging.com</t>
  </si>
  <si>
    <t>01*017445</t>
  </si>
  <si>
    <t>CHARTER MEDICAL, LTD.</t>
  </si>
  <si>
    <t>18X20 4MIL ZT 250/CS</t>
  </si>
  <si>
    <t>DOUBLE POLYLINED</t>
  </si>
  <si>
    <t>NC</t>
  </si>
  <si>
    <t>20 4MIL ZT 250/CS</t>
  </si>
  <si>
    <t xml:space="preserve"> </t>
  </si>
  <si>
    <t>KSTEELE</t>
  </si>
  <si>
    <t>1338768A</t>
  </si>
  <si>
    <t>01*020042</t>
  </si>
  <si>
    <t>INTERNATIONAL PLASTICS</t>
  </si>
  <si>
    <t>30X49X003 LF,</t>
  </si>
  <si>
    <t>100/CS, 6MNTH UVI, LOW SL</t>
  </si>
  <si>
    <t>3C/1S REG.,PRNTD</t>
  </si>
  <si>
    <t>GA</t>
  </si>
  <si>
    <t>003 LF,</t>
  </si>
  <si>
    <t>LYNN SKUPIEN</t>
  </si>
  <si>
    <t>lynn@interplas.com</t>
  </si>
  <si>
    <t>SARAH</t>
  </si>
  <si>
    <t>C</t>
  </si>
  <si>
    <t>BUL100</t>
  </si>
  <si>
    <t>01*7761</t>
  </si>
  <si>
    <t>FORMERLY UNISOURCE - PLEASANTON VERITIV OPERATING COMPANY</t>
  </si>
  <si>
    <t>8X21+2BG+1.5LIPX00125 WKT</t>
  </si>
  <si>
    <t>250/WKT, 1500/CS,</t>
  </si>
  <si>
    <t>3C/2S REG.,PRNTD</t>
  </si>
  <si>
    <t>21+2BG+1.5LIP</t>
  </si>
  <si>
    <t>00125 WKT</t>
  </si>
  <si>
    <t>TRISHA CLIFFORD</t>
  </si>
  <si>
    <t>trisha.clifford@veritivcorp.com</t>
  </si>
  <si>
    <t>NPINEO</t>
  </si>
  <si>
    <t>01*63798</t>
  </si>
  <si>
    <t>DISCOUNT PLASTIC BAGS</t>
  </si>
  <si>
    <t>9X24X002 400/RL 1/8  air</t>
  </si>
  <si>
    <t>AUTO, 1C/1S RANDOM SUFF W</t>
  </si>
  <si>
    <t>ARN,PRNTD</t>
  </si>
  <si>
    <t>002 400/RL 1/8  air</t>
  </si>
  <si>
    <t>ENRIQUE ECHANDI</t>
  </si>
  <si>
    <t>enrique@discountplasticbags.com</t>
  </si>
  <si>
    <t>JOKANMENSAH</t>
  </si>
  <si>
    <t>01*252721</t>
  </si>
  <si>
    <t>SEMPER/EXETER PAPER</t>
  </si>
  <si>
    <t>40'X100' 5MIL SHEETING</t>
  </si>
  <si>
    <t>1 YEAR UVI</t>
  </si>
  <si>
    <t>AL</t>
  </si>
  <si>
    <t>40'</t>
  </si>
  <si>
    <t>100' 5MIL SHEETING</t>
  </si>
  <si>
    <t>CINDY WURSTER</t>
  </si>
  <si>
    <t>cwurster@semperexeter.com</t>
  </si>
  <si>
    <t>6.375X16+0.25 LIPX0035 LD</t>
  </si>
  <si>
    <t>1000/CS, SW</t>
  </si>
  <si>
    <t>16+0.25 LIP</t>
  </si>
  <si>
    <t>0035 LD</t>
  </si>
  <si>
    <t>40'X100' 6MIL SHEET</t>
  </si>
  <si>
    <t>100' 6MIL SHEET</t>
  </si>
  <si>
    <t>10.5X20+0.25 LIPX0035 LDP</t>
  </si>
  <si>
    <t>500/CS, SW</t>
  </si>
  <si>
    <t>20+0.25 LIP</t>
  </si>
  <si>
    <t>0035 LDP</t>
  </si>
  <si>
    <t>8X18.5+0.25 LIPX0035 LDPE</t>
  </si>
  <si>
    <t>18.5+0.25 LIP</t>
  </si>
  <si>
    <t>0035 LDPE</t>
  </si>
  <si>
    <t>01*105184</t>
  </si>
  <si>
    <t>BELPAK</t>
  </si>
  <si>
    <t>3.25X7X003 LF,</t>
  </si>
  <si>
    <t>5000/CS, WHITE COLOR,</t>
  </si>
  <si>
    <t>1X1  MICROPERF</t>
  </si>
  <si>
    <t>FRANK BELLINFANTE</t>
  </si>
  <si>
    <t>frobelle@optonline.net</t>
  </si>
  <si>
    <t>CSARGENT</t>
  </si>
  <si>
    <t>7X14.25X0015 1000/CS</t>
  </si>
  <si>
    <t>SIDE WELD 1C/1S REGISTERE</t>
  </si>
  <si>
    <t>D,PRNTD</t>
  </si>
  <si>
    <t>0015 1000/CS</t>
  </si>
  <si>
    <t>LMITCHELL</t>
  </si>
  <si>
    <t>01*004094</t>
  </si>
  <si>
    <t>DIVERSIFIED PLASTICS-PKG</t>
  </si>
  <si>
    <t>20X30X00125 LF,</t>
  </si>
  <si>
    <t>500/CS, CLEAR,</t>
  </si>
  <si>
    <t>SEPARATED IN 100'S BY CHI</t>
  </si>
  <si>
    <t>00125 LF,</t>
  </si>
  <si>
    <t>MARK COX</t>
  </si>
  <si>
    <t>markcox@dppsc.com</t>
  </si>
  <si>
    <t>DPORCELLI</t>
  </si>
  <si>
    <t>01*002895</t>
  </si>
  <si>
    <t>COLONIAL PACKAGING</t>
  </si>
  <si>
    <t>12X18X0.5 LIPX0015 LDPE,</t>
  </si>
  <si>
    <t>1000/CS,</t>
  </si>
  <si>
    <t>0.5 LIP</t>
  </si>
  <si>
    <t>0015 LDPE,</t>
  </si>
  <si>
    <t>STEPHAN ARDIS</t>
  </si>
  <si>
    <t>stephan@colonialpackaging.com</t>
  </si>
  <si>
    <t>01*890212</t>
  </si>
  <si>
    <t>FORMERLY XPEDX VERITIV OPERATING CO</t>
  </si>
  <si>
    <t>9.5X19+2BG+1.5LIPX002 WIC</t>
  </si>
  <si>
    <t>250/WKT, 1000/CS, 1 HDR,</t>
  </si>
  <si>
    <t>1C/1S SUFF WARN,PRNTD</t>
  </si>
  <si>
    <t>19+2BG+1.5LIP</t>
  </si>
  <si>
    <t>002 WIC</t>
  </si>
  <si>
    <t>JUBRIL AGBE</t>
  </si>
  <si>
    <t>jubril.agbe@veritivcorp.com</t>
  </si>
  <si>
    <t>CMAHAN</t>
  </si>
  <si>
    <t>5X43X002 LF,</t>
  </si>
  <si>
    <t>8C/1S PROCESS,PRNTD</t>
  </si>
  <si>
    <t>MI</t>
  </si>
  <si>
    <t>002 LF,</t>
  </si>
  <si>
    <t>JPENA</t>
  </si>
  <si>
    <t>01*8832</t>
  </si>
  <si>
    <t>WEST PACK, INC.</t>
  </si>
  <si>
    <t>12X10+2 LIPX004 LDPE,</t>
  </si>
  <si>
    <t>500/CS</t>
  </si>
  <si>
    <t>ID</t>
  </si>
  <si>
    <t>10+2 LIP</t>
  </si>
  <si>
    <t>004 LDPE,</t>
  </si>
  <si>
    <t>WAYNE WRIGHT</t>
  </si>
  <si>
    <t>westpackwayne@hotmail.com</t>
  </si>
  <si>
    <t>1337448A</t>
  </si>
  <si>
    <t>01*149395</t>
  </si>
  <si>
    <t>PIONEER INDUSTRIAL SALES</t>
  </si>
  <si>
    <t>30X22+1.25 BG+2.75 LIPX00</t>
  </si>
  <si>
    <t>FG 250/CS PERMANENT TAPE</t>
  </si>
  <si>
    <t>HORIZONTAL VENTS 2.5  UP</t>
  </si>
  <si>
    <t>TN</t>
  </si>
  <si>
    <t>22+1.25 BG+2.75 LIP</t>
  </si>
  <si>
    <t>CHRIS PRICE</t>
  </si>
  <si>
    <t>chris.price@pioneerindustrialsales.com</t>
  </si>
  <si>
    <t>AHOLSTEAD</t>
  </si>
  <si>
    <t>CHE300</t>
  </si>
  <si>
    <t>458-224440-4</t>
  </si>
  <si>
    <t>1338072A</t>
  </si>
  <si>
    <t>01*35565</t>
  </si>
  <si>
    <t>FORMERLY UNISOURCE - JESSUP VERITIV OPERATING COMPANY</t>
  </si>
  <si>
    <t>12X15 2MIL ZT</t>
  </si>
  <si>
    <t>TINT LEAF GREEN</t>
  </si>
  <si>
    <t>1000/CS</t>
  </si>
  <si>
    <t>MD</t>
  </si>
  <si>
    <t>15 2MIL ZT</t>
  </si>
  <si>
    <t>MARY BLAKE FOSTER</t>
  </si>
  <si>
    <t>mary.foster@veritivcorp.com</t>
  </si>
  <si>
    <t>PRO250</t>
  </si>
  <si>
    <t>01*7410</t>
  </si>
  <si>
    <t>LANDA PACKAGING DIST. (EXP)</t>
  </si>
  <si>
    <t>18X28X005 O.D. VAC POUCH,</t>
  </si>
  <si>
    <t>150/CS</t>
  </si>
  <si>
    <t>005 O.D. VAC POUCH,</t>
  </si>
  <si>
    <t>GONZALO SALAS</t>
  </si>
  <si>
    <t>purchasing@landapack.com</t>
  </si>
  <si>
    <t>1344690A</t>
  </si>
  <si>
    <t>01*132995</t>
  </si>
  <si>
    <t>ASSOCIATED PACKAGING</t>
  </si>
  <si>
    <t>6X10X002 PRE-OPENED 1000/</t>
  </si>
  <si>
    <t>1/8  VENT 1C/1S REG.PRINT</t>
  </si>
  <si>
    <t>PRE-PRINTED WARNING,PRNTD</t>
  </si>
  <si>
    <t>UT</t>
  </si>
  <si>
    <t>002 PRE-OPENED 1000/</t>
  </si>
  <si>
    <t>ARIC MILLARD</t>
  </si>
  <si>
    <t>amillard@associatedpackaging.com</t>
  </si>
  <si>
    <t>10X3.5X21.25X005 GU,</t>
  </si>
  <si>
    <t>250/CS, WHTE COLOR</t>
  </si>
  <si>
    <t>005 GU,</t>
  </si>
  <si>
    <t>BARBARA WILSON</t>
  </si>
  <si>
    <t>barbara@interplas.com</t>
  </si>
  <si>
    <t>250/CS, CLEAR FILM</t>
  </si>
  <si>
    <t>01*188057</t>
  </si>
  <si>
    <t>POZZETTA SPECIALTY</t>
  </si>
  <si>
    <t>7.5X13+1.25LIPX003 WKTED</t>
  </si>
  <si>
    <t>250/WKT, 1000/CS, WHTE OP</t>
  </si>
  <si>
    <t>2C/2S REG.,PRNTD</t>
  </si>
  <si>
    <t>CO</t>
  </si>
  <si>
    <t>13+1.25LIP</t>
  </si>
  <si>
    <t>003 WKTED</t>
  </si>
  <si>
    <t>NATALIE HART</t>
  </si>
  <si>
    <t>natalie@pozzettascientific.com</t>
  </si>
  <si>
    <t>01*84354</t>
  </si>
  <si>
    <t>SHIPPING SUPPLY</t>
  </si>
  <si>
    <t>3X11X.0015 AUTO BAG</t>
  </si>
  <si>
    <t>1250/RL</t>
  </si>
  <si>
    <t>MO</t>
  </si>
  <si>
    <t>.0015 AUTO BAG</t>
  </si>
  <si>
    <t>BRIAN HAMILTON</t>
  </si>
  <si>
    <t>bjham17458@msn.com</t>
  </si>
  <si>
    <t>VA</t>
  </si>
  <si>
    <t>2.25X2+1.5LIPX002 L&amp;T,</t>
  </si>
  <si>
    <t>5000/CS, PERM TAPE</t>
  </si>
  <si>
    <t>2+1.5LIP</t>
  </si>
  <si>
    <t>002 L&amp;T,</t>
  </si>
  <si>
    <t>KLYNCH</t>
  </si>
  <si>
    <t>01*080126</t>
  </si>
  <si>
    <t>12X15+1.5LIPX0025 CO-EX M</t>
  </si>
  <si>
    <t>750/CS, WHITE/GREY</t>
  </si>
  <si>
    <t>15+1.5LIP</t>
  </si>
  <si>
    <t>BOB MARINI</t>
  </si>
  <si>
    <t>robert.marini@veritivcorp.com</t>
  </si>
  <si>
    <t>8X11+1.5LIPX0015 WICKETED</t>
  </si>
  <si>
    <t>500/WKT, 2500/CS</t>
  </si>
  <si>
    <t>11+1.5LIP</t>
  </si>
  <si>
    <t>0015 WICKETED</t>
  </si>
  <si>
    <t>24X24X002 LF,</t>
  </si>
  <si>
    <t>500/CS, DARK GREEN TINT,</t>
  </si>
  <si>
    <t>POLY LINED CASES</t>
  </si>
  <si>
    <t>AMY  GRADY</t>
  </si>
  <si>
    <t>agrady@butlerdearden.com</t>
  </si>
  <si>
    <t>01*890299</t>
  </si>
  <si>
    <t>SOUTHEASTERN PAPER GROUP</t>
  </si>
  <si>
    <t>30X30+6 LIPX0025 100/CS</t>
  </si>
  <si>
    <t>PERMANENT TAPE</t>
  </si>
  <si>
    <t>30+6 LIP</t>
  </si>
  <si>
    <t>0025 100/CS</t>
  </si>
  <si>
    <t>CERESE MOREAU</t>
  </si>
  <si>
    <t>cerese.moreau@sepapergroup.com</t>
  </si>
  <si>
    <t>01*144745</t>
  </si>
  <si>
    <t>TOMAR INDUSTRIES, INC.</t>
  </si>
  <si>
    <t>8X11X3/16  BUBBLE LF,</t>
  </si>
  <si>
    <t>350/CS, OPEN END, CLEAR,</t>
  </si>
  <si>
    <t>BUBBLE OUT</t>
  </si>
  <si>
    <t>NJ</t>
  </si>
  <si>
    <t>3/16  BUBBLE LF,</t>
  </si>
  <si>
    <t>BILL SCANLON</t>
  </si>
  <si>
    <t>bscanlon@tomarind.com</t>
  </si>
  <si>
    <t>1338328A</t>
  </si>
  <si>
    <t>01*133448</t>
  </si>
  <si>
    <t>SOL-TECH GROUP, INC.</t>
  </si>
  <si>
    <t>14X24X006 COMPARTMENT BAG</t>
  </si>
  <si>
    <t>300/CS CLEAR</t>
  </si>
  <si>
    <t>2  CPT + 12  CPT</t>
  </si>
  <si>
    <t>NV</t>
  </si>
  <si>
    <t>006 COMPARTMENT BAG</t>
  </si>
  <si>
    <t>STEVE SATTERTHWAITE</t>
  </si>
  <si>
    <t>steve@soltechservices.com</t>
  </si>
  <si>
    <t>BSW</t>
  </si>
  <si>
    <t>1338341A</t>
  </si>
  <si>
    <t>300/CS RED TINT</t>
  </si>
  <si>
    <t>01*322146</t>
  </si>
  <si>
    <t>COMPACK USA</t>
  </si>
  <si>
    <t>50X44X48X003 SHRINK BOR,</t>
  </si>
  <si>
    <t>50/RL, BLACK OPQ</t>
  </si>
  <si>
    <t>003 SHRINK BOR,</t>
  </si>
  <si>
    <t>HARVEY SNAIR</t>
  </si>
  <si>
    <t>harveys@compackusa.com</t>
  </si>
  <si>
    <t>MPRIEST</t>
  </si>
  <si>
    <t>50X44X71X003 SHRINK BOR,</t>
  </si>
  <si>
    <t>50X44X84X003 SHRINK BOR,</t>
  </si>
  <si>
    <t>40/RL, BLACK OPQ</t>
  </si>
  <si>
    <t>50X44X96X003 SHRINK BOR,</t>
  </si>
  <si>
    <t>35/RL, BLACK OPQ</t>
  </si>
  <si>
    <t>50/RL, CLEAR, 3 MNTH UVI</t>
  </si>
  <si>
    <t>1339788A</t>
  </si>
  <si>
    <t>01*028209</t>
  </si>
  <si>
    <t>BAGSONTHENET</t>
  </si>
  <si>
    <t>4X6 2MIL 2000/RL PRE-OPEN</t>
  </si>
  <si>
    <t>PRNTD 4C/1S REGISTERED,PR</t>
  </si>
  <si>
    <t>NTD</t>
  </si>
  <si>
    <t>6 2MIL 2000/RL PRE-OPEN</t>
  </si>
  <si>
    <t>TRISH HUSSON</t>
  </si>
  <si>
    <t>trish@bagsonthenet.com</t>
  </si>
  <si>
    <t>ROL999</t>
  </si>
  <si>
    <t>01*220935</t>
  </si>
  <si>
    <t>PLASTIC BAG PARTNERS</t>
  </si>
  <si>
    <t>SWS 12''X2000'X004 POLYPR</t>
  </si>
  <si>
    <t>LA</t>
  </si>
  <si>
    <t>SWS 12''</t>
  </si>
  <si>
    <t>2000'</t>
  </si>
  <si>
    <t>004 POLYPR</t>
  </si>
  <si>
    <t>KELLY KING</t>
  </si>
  <si>
    <t>kelly@plasticbagpartners.com</t>
  </si>
  <si>
    <t>01*51028</t>
  </si>
  <si>
    <t>RMH SYSTEMS</t>
  </si>
  <si>
    <t>15X6X30X003 GU,</t>
  </si>
  <si>
    <t xml:space="preserve">250/CS, BLACK COLOR, 1/4 </t>
  </si>
  <si>
    <t>1C/1S REG. WHITE INK,PRNT</t>
  </si>
  <si>
    <t>IA</t>
  </si>
  <si>
    <t>003 GU,</t>
  </si>
  <si>
    <t>CAROL KIRBY</t>
  </si>
  <si>
    <t>ckirby@rmhsystems.com</t>
  </si>
  <si>
    <t>DAVIDW</t>
  </si>
  <si>
    <t>01*014172</t>
  </si>
  <si>
    <t>UNITED ONE SOURCE</t>
  </si>
  <si>
    <t>38X60X24MIC HDPE,</t>
  </si>
  <si>
    <t>150/CS, CORELESS</t>
  </si>
  <si>
    <t>24MIC HDPE,</t>
  </si>
  <si>
    <t>ALISON GREEN</t>
  </si>
  <si>
    <t>agreen@unitedonesource.com</t>
  </si>
  <si>
    <t>CGRAINGER</t>
  </si>
  <si>
    <t>38X60X17MIC HDPE,</t>
  </si>
  <si>
    <t>200/CS, CORELESS, SS</t>
  </si>
  <si>
    <t>17MIC HDPE,</t>
  </si>
  <si>
    <t>24X33 8MIC HD 1000/CASE</t>
  </si>
  <si>
    <t>ON CORELESS ROLLS</t>
  </si>
  <si>
    <t>33 8MIC HD 1000/CASE</t>
  </si>
  <si>
    <t>REJECTED</t>
  </si>
  <si>
    <t>01*017295</t>
  </si>
  <si>
    <t>SUPPLYONE PHILADELPHIA</t>
  </si>
  <si>
    <t>12X12+1.5 LIPX0015 1000/C</t>
  </si>
  <si>
    <t>RESEALABLE TAPE</t>
  </si>
  <si>
    <t>12+1.5 LIP</t>
  </si>
  <si>
    <t>0015 1000/C</t>
  </si>
  <si>
    <t>SENADA PRIFTI</t>
  </si>
  <si>
    <t>sprifti@supplyone.com</t>
  </si>
  <si>
    <t>JIM</t>
  </si>
  <si>
    <t>01*190447</t>
  </si>
  <si>
    <t>PACKAGING CORP. OF AMERICA</t>
  </si>
  <si>
    <t>9X12+1.5 LIPX002 LIP PERM</t>
  </si>
  <si>
    <t>1C/1S BLK SUFFOCATION,PRN</t>
  </si>
  <si>
    <t>TD</t>
  </si>
  <si>
    <t>002 LIP PERM</t>
  </si>
  <si>
    <t>LAUREN SCOTT</t>
  </si>
  <si>
    <t>lscott@packagingcorp.com</t>
  </si>
  <si>
    <t>PRE-OPENED BGS 20X24X002</t>
  </si>
  <si>
    <t>PRE-OPENED BGS 20</t>
  </si>
  <si>
    <t>VICKIE CALDWELL</t>
  </si>
  <si>
    <t>vickiec@dotsys.com</t>
  </si>
  <si>
    <t>01*890014</t>
  </si>
  <si>
    <t>AGE INDUSTRIES</t>
  </si>
  <si>
    <t>36X36+1.5LIPX0025 CO-EX M</t>
  </si>
  <si>
    <t>100/CS, WHITE/GREY</t>
  </si>
  <si>
    <t>36+1.5LIP</t>
  </si>
  <si>
    <t>MISTY COE</t>
  </si>
  <si>
    <t>misty@ageindustries.com</t>
  </si>
  <si>
    <t>24X33X6MIC HDPE,</t>
  </si>
  <si>
    <t>1000/CS, CORELESS,</t>
  </si>
  <si>
    <t>6MIC HDPE,</t>
  </si>
  <si>
    <t>ATORRES</t>
  </si>
  <si>
    <t>24X24X8MIC HDPE,</t>
  </si>
  <si>
    <t>1000/CS, CORELESS</t>
  </si>
  <si>
    <t>8MIC HDPE,</t>
  </si>
  <si>
    <t>24X33X8MIC HDPE,</t>
  </si>
  <si>
    <t>1000/CS, CORELESS, SS</t>
  </si>
  <si>
    <t>1337681A</t>
  </si>
  <si>
    <t>11X23+1.5LIPX00065 LDPE S</t>
  </si>
  <si>
    <t>100/HDR, 2000/CS, HIGH CL</t>
  </si>
  <si>
    <t>ARITY</t>
  </si>
  <si>
    <t>23+1.5LIP</t>
  </si>
  <si>
    <t>00065 LDPE S</t>
  </si>
  <si>
    <t>PCOSTA</t>
  </si>
  <si>
    <t>MDT100</t>
  </si>
  <si>
    <t>30X37X8MIC HDPE,</t>
  </si>
  <si>
    <t>3.25X7, 3MIL LF</t>
  </si>
  <si>
    <t>WHITE, MICO-PERF</t>
  </si>
  <si>
    <t>7, 3MIL LF</t>
  </si>
  <si>
    <t>43X48X14MIC HDPE,</t>
  </si>
  <si>
    <t>200/CS, CORELESS</t>
  </si>
  <si>
    <t>14MIC HDPE,</t>
  </si>
  <si>
    <t>33X40 13MICRON 200/CS</t>
  </si>
  <si>
    <t>CLR, HD, CORELESS</t>
  </si>
  <si>
    <t>40 13MICRON 200/CS</t>
  </si>
  <si>
    <t>01*002316</t>
  </si>
  <si>
    <t>BUNZL MINNEAPOLIS (32-320)</t>
  </si>
  <si>
    <t>7X21X002 ZT MINIGRIP,</t>
  </si>
  <si>
    <t>MN</t>
  </si>
  <si>
    <t>002 ZT MINIGRIP,</t>
  </si>
  <si>
    <t>JEFF SOPCYK</t>
  </si>
  <si>
    <t>jeff.sopcyk@bunzlusa.com</t>
  </si>
  <si>
    <t>7X21X004 ZT MINIGRIP,</t>
  </si>
  <si>
    <t>004 ZT MINIGRIP,</t>
  </si>
  <si>
    <t>2.5X5X0015 LF,</t>
  </si>
  <si>
    <t>5000/CS</t>
  </si>
  <si>
    <t>1/8  VENT</t>
  </si>
  <si>
    <t>0015 LF,</t>
  </si>
  <si>
    <t>EMILY BARTELS</t>
  </si>
  <si>
    <t>customerservice@pozzettascientific.com</t>
  </si>
  <si>
    <t>2.5X5X002 LF,</t>
  </si>
  <si>
    <t>5000/CS, 1/8  VENT</t>
  </si>
  <si>
    <t>ME</t>
  </si>
  <si>
    <t>01*80696</t>
  </si>
  <si>
    <t>UNIVERSAL PACKAGING CORPORATION</t>
  </si>
  <si>
    <t>20X20X004 ZT,</t>
  </si>
  <si>
    <t>200/CS, CLASS 6 CLEAN ROO</t>
  </si>
  <si>
    <t>M</t>
  </si>
  <si>
    <t>004 ZT,</t>
  </si>
  <si>
    <t>CINDY LAFF</t>
  </si>
  <si>
    <t>c_laff@universalpackagingcorp.com</t>
  </si>
  <si>
    <t>01*890712</t>
  </si>
  <si>
    <t>VICTORY PACKAGING</t>
  </si>
  <si>
    <t>36 X24 X100'X003 SLIT CEN</t>
  </si>
  <si>
    <t xml:space="preserve">OPENS TO 120 </t>
  </si>
  <si>
    <t>100'</t>
  </si>
  <si>
    <t>003 SLIT CEN</t>
  </si>
  <si>
    <t>TODD WISLER</t>
  </si>
  <si>
    <t>twisler@victorypackaging.com</t>
  </si>
  <si>
    <t>01*031026</t>
  </si>
  <si>
    <t>FORMERLY UNISOURCE - BROOKLYN PARK VERITIV OPERATING COMPANY</t>
  </si>
  <si>
    <t>01*53452</t>
  </si>
  <si>
    <t>LINDENMEYR MUNROE</t>
  </si>
  <si>
    <t>14X17+1.5 LIPX003 PERMANE</t>
  </si>
  <si>
    <t>1C/1S WHITE BLOCK</t>
  </si>
  <si>
    <t>17+1.5 LIP</t>
  </si>
  <si>
    <t>003 PERMANE</t>
  </si>
  <si>
    <t>MIKE STRANGE</t>
  </si>
  <si>
    <t>mstrange@lindenmeyr.com</t>
  </si>
  <si>
    <t>1338595A</t>
  </si>
  <si>
    <t>01*283521</t>
  </si>
  <si>
    <t>CLASSIC PACKAGING</t>
  </si>
  <si>
    <t>16X24X0015 LF, 1000/CS</t>
  </si>
  <si>
    <t>1/4  VENT, 1C/2S REG,,PRN</t>
  </si>
  <si>
    <t>0015 LF, 1000/CS</t>
  </si>
  <si>
    <t>IRA ROSEN</t>
  </si>
  <si>
    <t>irosen@classicpackagingcorp.com</t>
  </si>
  <si>
    <t>MET600</t>
  </si>
  <si>
    <t>1338562A</t>
  </si>
  <si>
    <t>14X20X0015 LF, 1000/CS</t>
  </si>
  <si>
    <t>1/4  VENT, REPRO</t>
  </si>
  <si>
    <t>1C/2S REG,PRNTD</t>
  </si>
  <si>
    <t>01*085599</t>
  </si>
  <si>
    <t>THE M. CONLEY COMPANY</t>
  </si>
  <si>
    <t>4X4X004 BOR,</t>
  </si>
  <si>
    <t>1000/RL, CLEAR</t>
  </si>
  <si>
    <t>004 BOR,</t>
  </si>
  <si>
    <t>DAVID M. FOWLER</t>
  </si>
  <si>
    <t>dfowler@mconley.com</t>
  </si>
  <si>
    <t>01*358542</t>
  </si>
  <si>
    <t>CORR-YOU-GATOR</t>
  </si>
  <si>
    <t>44 X2000'X00125 TU,</t>
  </si>
  <si>
    <t>1C/1S RR, 2 STRIPES, YELL</t>
  </si>
  <si>
    <t>OW INK,PRNTD</t>
  </si>
  <si>
    <t>00125 TU,</t>
  </si>
  <si>
    <t>KYLE HERMAN</t>
  </si>
  <si>
    <t>sales@corryougator.com</t>
  </si>
  <si>
    <t>01*163816</t>
  </si>
  <si>
    <t>FORMERLY UNISOURCE - LA PALMA VERITIV OPERATING COMPANY</t>
  </si>
  <si>
    <t>12.75X19+4 BG+1.5 LIPX002</t>
  </si>
  <si>
    <t>100/WICKET 500/CS FDA RE</t>
  </si>
  <si>
    <t>SIN</t>
  </si>
  <si>
    <t>19+4 BG+1.5 LIP</t>
  </si>
  <si>
    <t>JANICE MUELLER</t>
  </si>
  <si>
    <t>janice.mueller@veritivcorp.com</t>
  </si>
  <si>
    <t>9X18+4 BG+1.5 LIPX002 200</t>
  </si>
  <si>
    <t>FDA RESIN</t>
  </si>
  <si>
    <t>18+4 BG+1.5 LIP</t>
  </si>
  <si>
    <t>002 200</t>
  </si>
  <si>
    <t>01*35983</t>
  </si>
  <si>
    <t>STEPHEN GOULD ITASCA</t>
  </si>
  <si>
    <t>6X6X002 ZT,</t>
  </si>
  <si>
    <t>1000/CS, BIODEGRADABLE</t>
  </si>
  <si>
    <t>002 ZT,</t>
  </si>
  <si>
    <t>ANDREW BROWN</t>
  </si>
  <si>
    <t>adbrown@stephengould.com</t>
  </si>
  <si>
    <t>6X6 2MIL ZT</t>
  </si>
  <si>
    <t>6 2MIL ZT</t>
  </si>
  <si>
    <t>JENNIFER STILLMAN</t>
  </si>
  <si>
    <t>jstillman@butlerdearden.com</t>
  </si>
  <si>
    <t>01*021530</t>
  </si>
  <si>
    <t>16X20X002 500/CS ZIP TOP</t>
  </si>
  <si>
    <t>2C/1S ,PRNTD</t>
  </si>
  <si>
    <t>002 500/CS ZIP TOP</t>
  </si>
  <si>
    <t>RICK AMBROSE</t>
  </si>
  <si>
    <t>rick.ambrose@veritivcorp.com</t>
  </si>
  <si>
    <t>01*007807</t>
  </si>
  <si>
    <t>LEAMAN CONTAINER</t>
  </si>
  <si>
    <t>14.5X19+.5 LIPX0025 500/C</t>
  </si>
  <si>
    <t>S, PERMANENT TAPE, WHITE</t>
  </si>
  <si>
    <t>COLOR FILM, 1C/1S REGISTE</t>
  </si>
  <si>
    <t>19+.5 LIP</t>
  </si>
  <si>
    <t>0025 500/C</t>
  </si>
  <si>
    <t>CINDY KING</t>
  </si>
  <si>
    <t>c.king@leamancontainer.com</t>
  </si>
  <si>
    <t>12X15.5+.5 LIPX0025 500/C</t>
  </si>
  <si>
    <t>S PERMANENT TAPE, WHITE C</t>
  </si>
  <si>
    <t>OLOR FILM, 1C/1S REGISTER</t>
  </si>
  <si>
    <t>15.5+.5 LIP</t>
  </si>
  <si>
    <t>10X13+.5 LIPX0025 1000/CS</t>
  </si>
  <si>
    <t>, PERMANENT TAPE, WHITE C</t>
  </si>
  <si>
    <t>13+.5 LIP</t>
  </si>
  <si>
    <t>0025 1000/CS</t>
  </si>
  <si>
    <t>7.5X10.5+.5 LIPX0025 1000</t>
  </si>
  <si>
    <t>/CS, PERMANENT TAPE, WHIT</t>
  </si>
  <si>
    <t>E COLOR FILM, 1C/1S REGIS</t>
  </si>
  <si>
    <t>10.5+.5 LIP</t>
  </si>
  <si>
    <t>0025 1000</t>
  </si>
  <si>
    <t>4X10+1.5 LIPX0015 2500/CS</t>
  </si>
  <si>
    <t>10+1.5 LIP</t>
  </si>
  <si>
    <t>0015 2500/CS</t>
  </si>
  <si>
    <t>15.5X14.5+1.5 LIPX0015 10</t>
  </si>
  <si>
    <t>14.5+1.5 LIP</t>
  </si>
  <si>
    <t>0015 10</t>
  </si>
  <si>
    <t>20.5X16.5+1.5 LIPX0015</t>
  </si>
  <si>
    <t>500/CS RESEALABLE TAPE</t>
  </si>
  <si>
    <t>16.5+1.5 LIP</t>
  </si>
  <si>
    <t>01*003465</t>
  </si>
  <si>
    <t>CROWN PACKAGING</t>
  </si>
  <si>
    <t>20X20+5BGX002 LDPE MERCH</t>
  </si>
  <si>
    <t>250/CS, BLACK COLOR, DIE</t>
  </si>
  <si>
    <t>20+5BG</t>
  </si>
  <si>
    <t>002 LDPE MERCH</t>
  </si>
  <si>
    <t>ERIC BRYANT</t>
  </si>
  <si>
    <t>ebryant@crownpack.com</t>
  </si>
  <si>
    <t>01*303526</t>
  </si>
  <si>
    <t>PACK-ZONE, LLC</t>
  </si>
  <si>
    <t>ZT 6X8X004 BLUE VCI</t>
  </si>
  <si>
    <t>ZT 6</t>
  </si>
  <si>
    <t>004 BLUE VCI</t>
  </si>
  <si>
    <t>URIEL REYNA</t>
  </si>
  <si>
    <t>purchasing@pack-zone.com</t>
  </si>
  <si>
    <t>01*74497</t>
  </si>
  <si>
    <t>FREDERICK PACKAGING</t>
  </si>
  <si>
    <t>16 X4400'X00125 SHRINK SW</t>
  </si>
  <si>
    <t>S</t>
  </si>
  <si>
    <t>WI</t>
  </si>
  <si>
    <t>4400'</t>
  </si>
  <si>
    <t>00125 SHRINK SW</t>
  </si>
  <si>
    <t>DAVID FREDERICK</t>
  </si>
  <si>
    <t>sales@frederickpkg.com</t>
  </si>
  <si>
    <t>01*021624</t>
  </si>
  <si>
    <t>GLOBAL EQUIPMENT CO</t>
  </si>
  <si>
    <t>7.5X15+1.5 LIPX004 1000/C</t>
  </si>
  <si>
    <t>15+1.5 LIP</t>
  </si>
  <si>
    <t>004 1000/C</t>
  </si>
  <si>
    <t>KIMMERY MERRIMAN</t>
  </si>
  <si>
    <t>kmerriman@globalindustrial.com</t>
  </si>
  <si>
    <t>7.36X9.5+1.5 BGX00125 LDP</t>
  </si>
  <si>
    <t>2500/CS,</t>
  </si>
  <si>
    <t>4C/3S REG.,PRNTD</t>
  </si>
  <si>
    <t>9.5+1.5 BG</t>
  </si>
  <si>
    <t>00125 LDP</t>
  </si>
  <si>
    <t>KRISTINA IOVINELLI</t>
  </si>
  <si>
    <t>kristina@interplas.com</t>
  </si>
  <si>
    <t>01*001284</t>
  </si>
  <si>
    <t>BAGS UNLIMITED</t>
  </si>
  <si>
    <t>5X9 2MIL 2500/CS ZIPTOP</t>
  </si>
  <si>
    <t>9 2MIL 2500/CS ZIPTOP</t>
  </si>
  <si>
    <t>DAVE STREET</t>
  </si>
  <si>
    <t>dstreet@bagsunlimited.com</t>
  </si>
  <si>
    <t>ZT 5X7X002 1000/CS</t>
  </si>
  <si>
    <t>2C/1S SCREEN,PRNTD</t>
  </si>
  <si>
    <t>IN</t>
  </si>
  <si>
    <t>ZT 5</t>
  </si>
  <si>
    <t>002 1000/CS</t>
  </si>
  <si>
    <t>12X15X005 LDPE MERCH BAG,</t>
  </si>
  <si>
    <t>18X18X005 LDPE MERCH BAG,</t>
  </si>
  <si>
    <t>01*46990</t>
  </si>
  <si>
    <t>VWR INTERNATIONAL</t>
  </si>
  <si>
    <t>9X12X004 ZT,</t>
  </si>
  <si>
    <t>500/CS, CLEAN ROOM CLASS</t>
  </si>
  <si>
    <t>1 PARTICLE 3</t>
  </si>
  <si>
    <t>SUGANYA CHINNU</t>
  </si>
  <si>
    <t>suganya_chinnu@vwr.com</t>
  </si>
  <si>
    <t>12X9X006 ZIP TOP 500/CS</t>
  </si>
  <si>
    <t>THREE 1/8  HH</t>
  </si>
  <si>
    <t>1.5  FILM ABOVE ZIP</t>
  </si>
  <si>
    <t>006 ZIP TOP 500/CS</t>
  </si>
  <si>
    <t>BRYAN HEGSETH</t>
  </si>
  <si>
    <t>bryan.hegseth@veritivcorp.com</t>
  </si>
  <si>
    <t>RI</t>
  </si>
  <si>
    <t>01*276282</t>
  </si>
  <si>
    <t>GEM PACKAGING</t>
  </si>
  <si>
    <t>3X4 4 MIL ZT 5000/CS, .25</t>
  </si>
  <si>
    <t>4 4 MIL ZT 5000/CS, .25</t>
  </si>
  <si>
    <t>MARTHA JENSEN</t>
  </si>
  <si>
    <t>gempkg@aol.com</t>
  </si>
  <si>
    <t>01*400079</t>
  </si>
  <si>
    <t>LAKELAND SUPPLY, INC.</t>
  </si>
  <si>
    <t>4X14X002 PRE-OPENED,</t>
  </si>
  <si>
    <t>750/RL, HDPE, SCRATCH RES</t>
  </si>
  <si>
    <t>1/8  AIR RELIEF HOLE</t>
  </si>
  <si>
    <t>002 PRE-OPENED,</t>
  </si>
  <si>
    <t>KAREN VICK</t>
  </si>
  <si>
    <t>karen@lakelandsupply.com</t>
  </si>
  <si>
    <t>3X5 2MIL PERFED ON</t>
  </si>
  <si>
    <t>ROLL</t>
  </si>
  <si>
    <t>5 2MIL PERFED ON</t>
  </si>
  <si>
    <t>DENISE CUMPEK</t>
  </si>
  <si>
    <t>dmcumpek@stephengould.com</t>
  </si>
  <si>
    <t>01*001019</t>
  </si>
  <si>
    <t>ASSOCIATED PACKAGING INC.</t>
  </si>
  <si>
    <t>10X32X003 500/CS LF BLUE</t>
  </si>
  <si>
    <t>2C/1S REGISTERED,PRNTD</t>
  </si>
  <si>
    <t>003 500/CS LF BLUE</t>
  </si>
  <si>
    <t>REVONDA  HOLLAND</t>
  </si>
  <si>
    <t>rholland@associatedpackaging.com</t>
  </si>
  <si>
    <t>10X15+3.5 LIPX0015 LDPE H</t>
  </si>
  <si>
    <t>100/HDR, 1000/CS, 2 DK HO</t>
  </si>
  <si>
    <t>1C/1S RR BLACK LOGO,PRNTD</t>
  </si>
  <si>
    <t>0015 LDPE H</t>
  </si>
  <si>
    <t>01*772204</t>
  </si>
  <si>
    <t>VCF FILMS</t>
  </si>
  <si>
    <t>21X28+6BG+3LIPX0025 L&amp;T,</t>
  </si>
  <si>
    <t>250/CS, RESEALABLE, 4%UVI</t>
  </si>
  <si>
    <t>1C/1S REG.,PRNTD</t>
  </si>
  <si>
    <t>28+6BG+3LIP</t>
  </si>
  <si>
    <t>0025 L&amp;T,</t>
  </si>
  <si>
    <t>WENDY DEAN</t>
  </si>
  <si>
    <t>wdean@vcffilms.com</t>
  </si>
  <si>
    <t>01*135807</t>
  </si>
  <si>
    <t>COMMERCIAL FORMS</t>
  </si>
  <si>
    <t>24 X660'X004 SHRINK TUBIN</t>
  </si>
  <si>
    <t>G</t>
  </si>
  <si>
    <t>660'</t>
  </si>
  <si>
    <t>004 SHRINK TUBIN</t>
  </si>
  <si>
    <t>BRIAN COLLINS</t>
  </si>
  <si>
    <t>bcollins@commercialforms.com</t>
  </si>
  <si>
    <t>VLOW</t>
  </si>
  <si>
    <t>18  X 30  3MIL ZT</t>
  </si>
  <si>
    <t>TINTED BLUE</t>
  </si>
  <si>
    <t>250/CS</t>
  </si>
  <si>
    <t xml:space="preserve"> 30  3MIL ZT</t>
  </si>
  <si>
    <t>MARK SILVER</t>
  </si>
  <si>
    <t>masilver@stephengould.com</t>
  </si>
  <si>
    <t>38X60 24MIC HD</t>
  </si>
  <si>
    <t>CORELESS</t>
  </si>
  <si>
    <t>60 24MIC HD</t>
  </si>
  <si>
    <t>38X60 17MIC HD</t>
  </si>
  <si>
    <t>60 17MIC HD</t>
  </si>
  <si>
    <t>01*005041</t>
  </si>
  <si>
    <t>FISHER CONTAINER CORP.</t>
  </si>
  <si>
    <t>01*232443</t>
  </si>
  <si>
    <t>LJM SALES CO.</t>
  </si>
  <si>
    <t>10X12+2.5 LIPX0015 1000/C</t>
  </si>
  <si>
    <t>1C/2S REGISTERED,PRNTD</t>
  </si>
  <si>
    <t>12+2.5 LIP</t>
  </si>
  <si>
    <t>MARK MCGUIRE</t>
  </si>
  <si>
    <t>ljmsales@comcast.net</t>
  </si>
  <si>
    <t>68X76X003 STATIC SHIELD,</t>
  </si>
  <si>
    <t>25/CS, I.D., HOT STAMP</t>
  </si>
  <si>
    <t>003 STATIC SHIELD,</t>
  </si>
  <si>
    <t>RYAN RAPSHUS</t>
  </si>
  <si>
    <t>ryan@lakelandsupply.com</t>
  </si>
  <si>
    <t>WA</t>
  </si>
  <si>
    <t>Arrive On</t>
  </si>
  <si>
    <t>12X17+1.5 LIPX0015 250/WI</t>
  </si>
  <si>
    <t>6 X4  WICKETS</t>
  </si>
  <si>
    <t>0015 250/WI</t>
  </si>
  <si>
    <t>KEVIN EZELL</t>
  </si>
  <si>
    <t>kezell@crownpack.com</t>
  </si>
  <si>
    <t>01*53535</t>
  </si>
  <si>
    <t>7.5X10.5+1.5 LIPX002 1000</t>
  </si>
  <si>
    <t>PERMANENT TAPE POSTAL APP</t>
  </si>
  <si>
    <t>ROVED BAG</t>
  </si>
  <si>
    <t>10.5+1.5 LIP</t>
  </si>
  <si>
    <t>002 1000</t>
  </si>
  <si>
    <t>TAMMY PALMER</t>
  </si>
  <si>
    <t>tpalmer@lindenmeyr.com</t>
  </si>
  <si>
    <t>01*154378</t>
  </si>
  <si>
    <t>DIRECT PACKAGING</t>
  </si>
  <si>
    <t>5X12X001 5000/CS LAY FLAT</t>
  </si>
  <si>
    <t>1C/1S (4.5 X11.5 ) REGIST</t>
  </si>
  <si>
    <t>ERED</t>
  </si>
  <si>
    <t>001 5000/CS LAY FLAT</t>
  </si>
  <si>
    <t>GEORGE CHAMBERLAIN</t>
  </si>
  <si>
    <t>dirpkg@grics.net</t>
  </si>
  <si>
    <t>5X8+1.5 LIPX0015 100/WICK</t>
  </si>
  <si>
    <t>W/ .25  HANG HOLE</t>
  </si>
  <si>
    <t>8+1.5 LIP</t>
  </si>
  <si>
    <t>0015 100/WICK</t>
  </si>
  <si>
    <t>W/ .25  HH 3C/1S REGISTER</t>
  </si>
  <si>
    <t>ED,PRNTD</t>
  </si>
  <si>
    <t>10X15+1.5 LIPX0015 100/WI</t>
  </si>
  <si>
    <t>0015 100/WI</t>
  </si>
  <si>
    <t>BIO DEGRAD.</t>
  </si>
  <si>
    <t>01*013772</t>
  </si>
  <si>
    <t>TRI-COUNTY PKG SUPPLY</t>
  </si>
  <si>
    <t>10X4X20X.75MIL 1000/CS</t>
  </si>
  <si>
    <t>CLR,POLY</t>
  </si>
  <si>
    <t>.75MIL 1000/CS</t>
  </si>
  <si>
    <t>TONYA TRASATTI</t>
  </si>
  <si>
    <t>tonya.trasatti@tricountypackaging.com</t>
  </si>
  <si>
    <t>44X44X70X004 SHRINK BOR,</t>
  </si>
  <si>
    <t>25/RL, WHITE COLOR,</t>
  </si>
  <si>
    <t>12 MNTH UVI</t>
  </si>
  <si>
    <t>004 SHRINK BOR,</t>
  </si>
  <si>
    <t>DOUG BUSH</t>
  </si>
  <si>
    <t>dbush@globalindustrial.com</t>
  </si>
  <si>
    <t>01*19748</t>
  </si>
  <si>
    <t>A MILLWOOD INC. CO. LIBERTY TECHNOLOGIES</t>
  </si>
  <si>
    <t>14 X1680'X00175 CF SHRINK</t>
  </si>
  <si>
    <t>BUNDLING FILM</t>
  </si>
  <si>
    <t>1680'</t>
  </si>
  <si>
    <t>00175 CF SHRINK</t>
  </si>
  <si>
    <t>MEL  BUNSON</t>
  </si>
  <si>
    <t>melbunson@npsliberty.com</t>
  </si>
  <si>
    <t>14 X1070'X00275 CF SHRINK</t>
  </si>
  <si>
    <t>1070'</t>
  </si>
  <si>
    <t>00275 CF SHRINK</t>
  </si>
  <si>
    <t>21.5 X1675'X00175 CF SHRI</t>
  </si>
  <si>
    <t>NK BUNDLING FILM</t>
  </si>
  <si>
    <t>1675'</t>
  </si>
  <si>
    <t>00175 CF SHRI</t>
  </si>
  <si>
    <t>01*220342</t>
  </si>
  <si>
    <t>NPC GLOBAL CORP</t>
  </si>
  <si>
    <t>10X12+2.5 LIPX0015 RESEAL</t>
  </si>
  <si>
    <t>ABLE TAPE 1000/CS 1C/2S R</t>
  </si>
  <si>
    <t>EGISTERED,PRNTD</t>
  </si>
  <si>
    <t>0015 RESEAL</t>
  </si>
  <si>
    <t>MOE BERKOWITZ</t>
  </si>
  <si>
    <t>mb@nationalpack.com</t>
  </si>
  <si>
    <t>01*002925</t>
  </si>
  <si>
    <t>COLONY PAPERS</t>
  </si>
  <si>
    <t>6 X500'X003 TU, I.D., STA</t>
  </si>
  <si>
    <t>TID SHIELD,</t>
  </si>
  <si>
    <t>500'</t>
  </si>
  <si>
    <t>003 TU, I.D., STA</t>
  </si>
  <si>
    <t>BECKY  CALLAHAN</t>
  </si>
  <si>
    <t>bcallahan@colonypapers.com</t>
  </si>
  <si>
    <t>6X8 TRANS-METALLIC</t>
  </si>
  <si>
    <t>SHIELDING BOR</t>
  </si>
  <si>
    <t>8 TRANS-METALLIC</t>
  </si>
  <si>
    <t>1340390A</t>
  </si>
  <si>
    <t>01*989898</t>
  </si>
  <si>
    <t>SPECIALTY INDUSTRIES</t>
  </si>
  <si>
    <t>29.5X35.00+2LIPX001</t>
  </si>
  <si>
    <t>35.00+2LIP</t>
  </si>
  <si>
    <t>FRANK PELLEGRINO</t>
  </si>
  <si>
    <t>fpellegrino@specialtyindustries.com</t>
  </si>
  <si>
    <t>CHE999</t>
  </si>
  <si>
    <t>01*7253</t>
  </si>
  <si>
    <t>ERNEST PKG SOLUTIONS-HOUSTON</t>
  </si>
  <si>
    <t>6X10X004 1000/CS LF RANDO</t>
  </si>
  <si>
    <t>1C/2S BLUE INK</t>
  </si>
  <si>
    <t>DIAGONALLY,PRNTD</t>
  </si>
  <si>
    <t>004 1000/CS LF RANDO</t>
  </si>
  <si>
    <t>LYDIA BROCK</t>
  </si>
  <si>
    <t>lbrock@ernestpkg.com</t>
  </si>
  <si>
    <t>01*001015</t>
  </si>
  <si>
    <t>9X12 X002 CO-EX BOR,</t>
  </si>
  <si>
    <t>1000/RL, WHITE/GREY</t>
  </si>
  <si>
    <t>1C/2S REG. 25%CVG,PRNTD</t>
  </si>
  <si>
    <t>002 CO-E</t>
  </si>
  <si>
    <t xml:space="preserve"> BOR,</t>
  </si>
  <si>
    <t>ROBERT SCHULTZ</t>
  </si>
  <si>
    <t>rschultz@associatedpackaging.com</t>
  </si>
  <si>
    <t>1341714A</t>
  </si>
  <si>
    <t>01*167065</t>
  </si>
  <si>
    <t>RUTAN POLY INDUSTRIES, INC.</t>
  </si>
  <si>
    <t>1 X005 TU, CLEAR, FDA</t>
  </si>
  <si>
    <t>005 TU, CLEAR, FDA</t>
  </si>
  <si>
    <t>KATHY KELLY</t>
  </si>
  <si>
    <t>kkelly@rutanpoly.com</t>
  </si>
  <si>
    <t>R&amp;P100</t>
  </si>
  <si>
    <t>NEMF</t>
  </si>
  <si>
    <t>1 X00385 TU, CLEAR, FDA</t>
  </si>
  <si>
    <t>00385 TU, CLEAR, FDA</t>
  </si>
  <si>
    <t>01*20739</t>
  </si>
  <si>
    <t>5X7+3X005 WKTD L&amp;T,</t>
  </si>
  <si>
    <t>250/WKT, 1000/CS, PERM TA</t>
  </si>
  <si>
    <t>1C/1S 3%CVG,PRNTD</t>
  </si>
  <si>
    <t>7+3</t>
  </si>
  <si>
    <t>005 WKTD L&amp;T,</t>
  </si>
  <si>
    <t>BILL  DENNIS</t>
  </si>
  <si>
    <t>bdennis@victorypackaging.com</t>
  </si>
  <si>
    <t>6X9+3 LIPX005 WKTD L&amp;T,</t>
  </si>
  <si>
    <t>1C/1S 3% CVG,PRNTD</t>
  </si>
  <si>
    <t>9+3 LIP</t>
  </si>
  <si>
    <t>10X12+3 LIPX005 WKTD L&amp;T,</t>
  </si>
  <si>
    <t>12+3 LIP</t>
  </si>
  <si>
    <t>01*41235</t>
  </si>
  <si>
    <t>STEPHEN GOULD WAREHOUSE</t>
  </si>
  <si>
    <t>12X19X0025 ZIP TOP 500/CS</t>
  </si>
  <si>
    <t>0025 ZIP TOP 500/CS</t>
  </si>
  <si>
    <t>ERIC SNYDER</t>
  </si>
  <si>
    <t>ejsnyder@stephengould.com</t>
  </si>
  <si>
    <t>01*33410</t>
  </si>
  <si>
    <t>LANDSBERG - SACRAMENTO</t>
  </si>
  <si>
    <t>DIE CUT 11X11X18 1.8MIL 5</t>
  </si>
  <si>
    <t>YELLOW FILM. THREE C VENT</t>
  </si>
  <si>
    <t>DIE CUT 11</t>
  </si>
  <si>
    <t>18 1.8MIL 5</t>
  </si>
  <si>
    <t>DARIAN OVERTON</t>
  </si>
  <si>
    <t>darian.overton@landsberg.com</t>
  </si>
  <si>
    <t>11X11X18 1.8MIL 500/CS SQ</t>
  </si>
  <si>
    <t>18 1.8MIL 500/CS SQ</t>
  </si>
  <si>
    <t>DIE CUT 11X11X18 2MIL 500</t>
  </si>
  <si>
    <t>YELLOW FILM, THREE C VENT</t>
  </si>
  <si>
    <t>18 2MIL 500</t>
  </si>
  <si>
    <t>11X11X18 2MIL 500/CS</t>
  </si>
  <si>
    <t>18 2MIL 500/CS</t>
  </si>
  <si>
    <t>12X19 3MIL ZT 500/CS</t>
  </si>
  <si>
    <t>REGISTER PRINT</t>
  </si>
  <si>
    <t>1C/1S,PRNTD</t>
  </si>
  <si>
    <t>19 3MIL ZT 500/CS</t>
  </si>
  <si>
    <t>12X19 4MIL ZT 500/CS</t>
  </si>
  <si>
    <t>19 4MIL ZT 500/CS</t>
  </si>
  <si>
    <t>01*6528</t>
  </si>
  <si>
    <t>PIONEER PACKAGING</t>
  </si>
  <si>
    <t>20 X3000'X001 SWS, CLEAR</t>
  </si>
  <si>
    <t>3000'</t>
  </si>
  <si>
    <t>001 SWS, CLEAR</t>
  </si>
  <si>
    <t>CINDY PAULSON</t>
  </si>
  <si>
    <t>cpaulson@pioneerseattle.com</t>
  </si>
  <si>
    <t>01*198772</t>
  </si>
  <si>
    <t>TYTAN INTERNATIONAL LLC</t>
  </si>
  <si>
    <t>50X48X84X004 SHRINK BOR,</t>
  </si>
  <si>
    <t>25/RL BOXED, 1C/1S RR,PRN</t>
  </si>
  <si>
    <t>ALEX ARAU</t>
  </si>
  <si>
    <t>alexcarau@gmail.com</t>
  </si>
  <si>
    <t>01*890561</t>
  </si>
  <si>
    <t>MACO BAG CORPORATION</t>
  </si>
  <si>
    <t>6.5X21+3.5LIPX0015 HANGIN</t>
  </si>
  <si>
    <t>100/HDR, 1000/CS, LDPE,</t>
  </si>
  <si>
    <t>1.5  DK HOLE</t>
  </si>
  <si>
    <t>21+3.5LIP</t>
  </si>
  <si>
    <t>0015 HANGIN</t>
  </si>
  <si>
    <t>PAM TWITCHELL</t>
  </si>
  <si>
    <t>pamela.twitchell@macobag.com</t>
  </si>
  <si>
    <t>7X21+3.5LIPX0015 HANGING</t>
  </si>
  <si>
    <t>0015 HANGING</t>
  </si>
  <si>
    <t>7.5X21+3.5LIPX0015 HANGIN</t>
  </si>
  <si>
    <t>01*014955</t>
  </si>
  <si>
    <t>WILHEIT PACKAGING</t>
  </si>
  <si>
    <t>40X50+0.25 LIPX001 LDPE,</t>
  </si>
  <si>
    <t>200/CS, CLEAR</t>
  </si>
  <si>
    <t>50+0.25 LIP</t>
  </si>
  <si>
    <t>001 LDPE,</t>
  </si>
  <si>
    <t>MATT HOLLINGSWORTH</t>
  </si>
  <si>
    <t>matt.hollingsworth@wilheit.com</t>
  </si>
  <si>
    <t>17X27+0.25 LIPX001 LDPE,</t>
  </si>
  <si>
    <t>1000/CS, CLEAR</t>
  </si>
  <si>
    <t>27+0.25 LIP</t>
  </si>
  <si>
    <t>10X4X60X001 GARMENT BAG,</t>
  </si>
  <si>
    <t>300/RL, CLEAR</t>
  </si>
  <si>
    <t>001 GARMENT BAG,</t>
  </si>
  <si>
    <t>01*026040</t>
  </si>
  <si>
    <t>BERLIN PACKAGING</t>
  </si>
  <si>
    <t>7X7X004 LF, O.D.,</t>
  </si>
  <si>
    <t>2000/CS, SILVER/PET/FOIL</t>
  </si>
  <si>
    <t>004 LF, O.D.,</t>
  </si>
  <si>
    <t>TERESA MOSSBURG</t>
  </si>
  <si>
    <t>teresa.mossburg@berlinpackaging.com</t>
  </si>
  <si>
    <t>7X8X004 ZT, O.D.,</t>
  </si>
  <si>
    <t>2000/CS, SILVER/PET/FOIL,</t>
  </si>
  <si>
    <t>W/TEAR NOTCH</t>
  </si>
  <si>
    <t>004 ZT, O.D.,</t>
  </si>
  <si>
    <t>6X15X003</t>
  </si>
  <si>
    <t>LAY FLAT 1000/CS</t>
  </si>
  <si>
    <t>5C/1S,PRNTD</t>
  </si>
  <si>
    <t>01*012015</t>
  </si>
  <si>
    <t>FORMERLY UNISOURCE - WINDSOR VERITIV OPERATING COMPANY</t>
  </si>
  <si>
    <t>CT</t>
  </si>
  <si>
    <t>1343409A</t>
  </si>
  <si>
    <t>01*151442</t>
  </si>
  <si>
    <t>SHORR PACKAGING - OH</t>
  </si>
  <si>
    <t>11X12.5+4 BG+2.5 LIPX0015</t>
  </si>
  <si>
    <t>CLEAR FILM 1000/CS 1C/1S</t>
  </si>
  <si>
    <t>REGISTERED,PRNTD</t>
  </si>
  <si>
    <t>12.5+4 BG+2.5 LIP</t>
  </si>
  <si>
    <t>AMANDA CLARK</t>
  </si>
  <si>
    <t>aclark@shorr.com</t>
  </si>
  <si>
    <t>01*890221</t>
  </si>
  <si>
    <t>5X32+1.5 LIPX002 250/WICK</t>
  </si>
  <si>
    <t>ET 1500/CS</t>
  </si>
  <si>
    <t>32+1.5 LIP</t>
  </si>
  <si>
    <t>002 250/WICK</t>
  </si>
  <si>
    <t>TERI GASH</t>
  </si>
  <si>
    <t>tgash@victorypackaging.com</t>
  </si>
  <si>
    <t>1340250A</t>
  </si>
  <si>
    <t>01*075011</t>
  </si>
  <si>
    <t>ZIP TOP 9.25X10X004</t>
  </si>
  <si>
    <t>POLY LINED CARTONS</t>
  </si>
  <si>
    <t>ZIP TOP 9.25</t>
  </si>
  <si>
    <t>ARB100</t>
  </si>
  <si>
    <t>01*147561</t>
  </si>
  <si>
    <t>PROGRESSIVE PLASTIC AND PACKAGING</t>
  </si>
  <si>
    <t>KEYRY FERREIRA</t>
  </si>
  <si>
    <t>kferreira@progressivepp.com</t>
  </si>
  <si>
    <t>20'X100'X006 FLAME RETARD</t>
  </si>
  <si>
    <t>CLEAR, NON-REINFORCED</t>
  </si>
  <si>
    <t>20'</t>
  </si>
  <si>
    <t>006 FLAME RETARD</t>
  </si>
  <si>
    <t>9.5X19+2BG+1.5LIPX002</t>
  </si>
  <si>
    <t>MIL WIC 250/WKT, 1000CS</t>
  </si>
  <si>
    <t>1 HDR, 1C/1S, SUFF WARN,P</t>
  </si>
  <si>
    <t>ELSA ESCOBEDO</t>
  </si>
  <si>
    <t>elsa.escobedo@veritivcorp.com</t>
  </si>
  <si>
    <t>01*013165</t>
  </si>
  <si>
    <t>SUNBELT PACKAGING</t>
  </si>
  <si>
    <t>15.25X85X00425 CO-EX BAG,</t>
  </si>
  <si>
    <t>100/RL, SLIT-SEAL, HIGH S</t>
  </si>
  <si>
    <t>LIP IS, LOW SLIP OS, CLEA</t>
  </si>
  <si>
    <t>00425 CO-E</t>
  </si>
  <si>
    <t xml:space="preserve"> BAG,</t>
  </si>
  <si>
    <t>HARRIETT ORR</t>
  </si>
  <si>
    <t>h.orr@sunbeltpackagingllc.com</t>
  </si>
  <si>
    <t>9X82X00425 CO-EX BAG,</t>
  </si>
  <si>
    <t>200/RL, SLIT-SEAL, HIGH S</t>
  </si>
  <si>
    <t>19X84X00425 CO-EX BAG,</t>
  </si>
  <si>
    <t>TREATED FOR LABEL ADH</t>
  </si>
  <si>
    <t>8 X1500'X001 SHRINK TUBIN</t>
  </si>
  <si>
    <t>1500'</t>
  </si>
  <si>
    <t>001 SHRINK TUBIN</t>
  </si>
  <si>
    <t>PO CONFIRMATIONS</t>
  </si>
  <si>
    <t>poconfirmations@crownpack.com</t>
  </si>
  <si>
    <t>10  1500' 100 GAUGE</t>
  </si>
  <si>
    <t>SHRINK TUBING</t>
  </si>
  <si>
    <t>01*6887</t>
  </si>
  <si>
    <t>PIEDMONT NATIONAL CORPORATION - MONTGOMERY</t>
  </si>
  <si>
    <t>8X17X001 SHRINK BAG,</t>
  </si>
  <si>
    <t>2500/CS</t>
  </si>
  <si>
    <t>001 SHRINK BAG,</t>
  </si>
  <si>
    <t>ROB HENDRICKSON</t>
  </si>
  <si>
    <t>robh@pncorp.com</t>
  </si>
  <si>
    <t>01*136202</t>
  </si>
  <si>
    <t>CUSTOM PACKAGING SUPPLY</t>
  </si>
  <si>
    <t>19.75X17+3 BF+3 LIPX0019</t>
  </si>
  <si>
    <t>100/BAG, 500/CS</t>
  </si>
  <si>
    <t>17+3 BF+3 LIP</t>
  </si>
  <si>
    <t>MARC MONTALVO</t>
  </si>
  <si>
    <t>marc@cpsupply.net</t>
  </si>
  <si>
    <t>120 X100'X008 TU,</t>
  </si>
  <si>
    <t>CLEAR, NOMINAL</t>
  </si>
  <si>
    <t>008 TU,</t>
  </si>
  <si>
    <t>TRINETTE DAVIS</t>
  </si>
  <si>
    <t>trinette@interplas.com</t>
  </si>
  <si>
    <t>01*019502</t>
  </si>
  <si>
    <t>TRI-LATERAL SALES INC</t>
  </si>
  <si>
    <t>24 X900'X004 TU,</t>
  </si>
  <si>
    <t>CLEAR, PVC CORES</t>
  </si>
  <si>
    <t>900'</t>
  </si>
  <si>
    <t>004 TU,</t>
  </si>
  <si>
    <t>01*40654</t>
  </si>
  <si>
    <t>GENERAL RUBBER &amp; PLASTICS</t>
  </si>
  <si>
    <t>6X14X006 LF 500/RL</t>
  </si>
  <si>
    <t>GREY COLOR FILM</t>
  </si>
  <si>
    <t>006 LF 500/RL</t>
  </si>
  <si>
    <t>ERIN DEATON</t>
  </si>
  <si>
    <t>erin@genrub.com</t>
  </si>
  <si>
    <t>8X14X006 LF 500/RL</t>
  </si>
  <si>
    <t>12X20X006 LF 250/RL</t>
  </si>
  <si>
    <t>006 LF 250/RL</t>
  </si>
  <si>
    <t>14X20X006 LF 250/RL</t>
  </si>
  <si>
    <t>01*010203</t>
  </si>
  <si>
    <t>PACKAGING CONSULTANTS</t>
  </si>
  <si>
    <t>3X5X002 LF 5000/CS</t>
  </si>
  <si>
    <t>1C/1S BLACK</t>
  </si>
  <si>
    <t>002 LF 5000/CS</t>
  </si>
  <si>
    <t>DEBBIE DIAS</t>
  </si>
  <si>
    <t>ddias@pci-packaging.com</t>
  </si>
  <si>
    <t>50X48X84X004 SHRINK BOR</t>
  </si>
  <si>
    <t>25/RL BOXED</t>
  </si>
  <si>
    <t>004 SHRINK BOR</t>
  </si>
  <si>
    <t>01*21754</t>
  </si>
  <si>
    <t>PIEDMONT PLASTICS, INC.</t>
  </si>
  <si>
    <t>4.25X6+1 LIPX1/8  BUBBLE</t>
  </si>
  <si>
    <t>1500/CS</t>
  </si>
  <si>
    <t>6+1 LIP</t>
  </si>
  <si>
    <t>1/8  BUBBLE</t>
  </si>
  <si>
    <t>LEITH WHYTE</t>
  </si>
  <si>
    <t>lwhyte@piedmontplastics.com</t>
  </si>
  <si>
    <t>10 X1500'X001 SHRINK TUBI</t>
  </si>
  <si>
    <t>NG</t>
  </si>
  <si>
    <t>001 SHRINK TUBI</t>
  </si>
  <si>
    <t>01*215199</t>
  </si>
  <si>
    <t>ECOINDUSTRIAL</t>
  </si>
  <si>
    <t>8X10X003 VAC,</t>
  </si>
  <si>
    <t>003 VAC,</t>
  </si>
  <si>
    <t>THERESA MOSKWA</t>
  </si>
  <si>
    <t>tmoskwa@ecoind.net</t>
  </si>
  <si>
    <t>01*000704</t>
  </si>
  <si>
    <t>AMERICAN SOLUTIONS FOR BUSINESS</t>
  </si>
  <si>
    <t>9.5X12X002 PRE-OPENED,</t>
  </si>
  <si>
    <t>1000/RL, TEAR NOTCH, POLY</t>
  </si>
  <si>
    <t>2C/1S REG. SEQ. NO.'S,PRN</t>
  </si>
  <si>
    <t>ROBERT FEIN</t>
  </si>
  <si>
    <t>robfein@hotmail.com</t>
  </si>
  <si>
    <t>01*54510</t>
  </si>
  <si>
    <t>OAKLAND PACKAGING &amp; SUPPLY</t>
  </si>
  <si>
    <t>12  X 12  2MIL ZT</t>
  </si>
  <si>
    <t>W/ 4 VENT HOLES</t>
  </si>
  <si>
    <t>4  bottom 4  between</t>
  </si>
  <si>
    <t xml:space="preserve"> 12  2MIL ZT</t>
  </si>
  <si>
    <t>DAN RIGOLI</t>
  </si>
  <si>
    <t>drigoli@oakpackaging.com</t>
  </si>
  <si>
    <t>01*890630</t>
  </si>
  <si>
    <t>10x15+3.5 x0015 100/wicke</t>
  </si>
  <si>
    <t>1c/1s registered,PRNTD</t>
  </si>
  <si>
    <t>CINDY HUGGARD</t>
  </si>
  <si>
    <t>cindy.huggard@veritivcorp.com</t>
  </si>
  <si>
    <t>01*890786</t>
  </si>
  <si>
    <t>PAPERPACK, INC.</t>
  </si>
  <si>
    <t>8x10x00125 1500/rl auto b</t>
  </si>
  <si>
    <t>w/.25  vent hole in btm r</t>
  </si>
  <si>
    <t>ight corner</t>
  </si>
  <si>
    <t>CHRISTIAN TERRY</t>
  </si>
  <si>
    <t>1341593A</t>
  </si>
  <si>
    <t>01*269767</t>
  </si>
  <si>
    <t>PACKAGING PLUS PACKAGING PLUS LANDSBERG LATHROP</t>
  </si>
  <si>
    <t>30X60X0005 CF SOR,</t>
  </si>
  <si>
    <t>1000/RL, FDA,</t>
  </si>
  <si>
    <t xml:space="preserve">OPENS TO 60 </t>
  </si>
  <si>
    <t>0005 CF SOR,</t>
  </si>
  <si>
    <t>KATHY RALSTON</t>
  </si>
  <si>
    <t>kathy.ralston@landsberg.com</t>
  </si>
  <si>
    <t>HID100</t>
  </si>
  <si>
    <t>1340818A</t>
  </si>
  <si>
    <t>01*890611</t>
  </si>
  <si>
    <t>SHORR PACKAGING - IN</t>
  </si>
  <si>
    <t>6X10X002 PRE-OPENED BAG</t>
  </si>
  <si>
    <t>1250/RL CLEAR</t>
  </si>
  <si>
    <t>0.25 VENT HOLE</t>
  </si>
  <si>
    <t>002 PRE-OPENED BAG</t>
  </si>
  <si>
    <t>BILL FAGIN</t>
  </si>
  <si>
    <t>bfagin@shorr.com</t>
  </si>
  <si>
    <t>01*165203</t>
  </si>
  <si>
    <t>TAPE PRODUCTS CO.</t>
  </si>
  <si>
    <t>ANT SHEETING</t>
  </si>
  <si>
    <t>ANDY STEFIK</t>
  </si>
  <si>
    <t>astefik@tapeproducts.com</t>
  </si>
  <si>
    <t>01*006111</t>
  </si>
  <si>
    <t>SIGMA SUPPLY, INC.</t>
  </si>
  <si>
    <t>6X9+1.5 LIPX002 2000/CS P</t>
  </si>
  <si>
    <t>ERMANENT TAPE &amp; POSTAL AP</t>
  </si>
  <si>
    <t>PROVED</t>
  </si>
  <si>
    <t>9+1.5 LIP</t>
  </si>
  <si>
    <t>002 2000/CS P</t>
  </si>
  <si>
    <t>STEPHEN CASSANO</t>
  </si>
  <si>
    <t>scassano@crownpack.com</t>
  </si>
  <si>
    <t>01*147948</t>
  </si>
  <si>
    <t>HFG PACKAGING LLC</t>
  </si>
  <si>
    <t>4X2X6X002 GU,</t>
  </si>
  <si>
    <t>002 GU,</t>
  </si>
  <si>
    <t>SHELBY FELT</t>
  </si>
  <si>
    <t>shelby@hfgpackaging.com</t>
  </si>
  <si>
    <t>6X2X6X002 GU,</t>
  </si>
  <si>
    <t>6X2X9X002 GU,</t>
  </si>
  <si>
    <t>01*6851</t>
  </si>
  <si>
    <t>ERNEST PKG - RENO</t>
  </si>
  <si>
    <t>12X24X006 100/CS</t>
  </si>
  <si>
    <t>WHITE OPAQUE</t>
  </si>
  <si>
    <t>006 100/CS</t>
  </si>
  <si>
    <t>BILL SANBORN</t>
  </si>
  <si>
    <t>wsanborn@ernestpkg.com</t>
  </si>
  <si>
    <t>MCAMERON</t>
  </si>
  <si>
    <t>01*15723</t>
  </si>
  <si>
    <t>VIKING PLASTIC PACKAGING INC</t>
  </si>
  <si>
    <t>6  X 6  2MIL ZT 5000/CS</t>
  </si>
  <si>
    <t>WHITE OPAQUE FILM</t>
  </si>
  <si>
    <t xml:space="preserve"> 6  2MIL ZT 5000/CS</t>
  </si>
  <si>
    <t>DAN DRESSEL</t>
  </si>
  <si>
    <t>ddressel@vikingplasticpkg.com</t>
  </si>
  <si>
    <t>01*362900</t>
  </si>
  <si>
    <t>AGNI ENTERPRISES, LLC</t>
  </si>
  <si>
    <t>HDPE 24X24 8 MIC</t>
  </si>
  <si>
    <t>CORELESS ROLL</t>
  </si>
  <si>
    <t>25/RL, 1000/CS</t>
  </si>
  <si>
    <t>HDPE 24</t>
  </si>
  <si>
    <t>24 8 MIC</t>
  </si>
  <si>
    <t>SUBBARAYAN POCHI</t>
  </si>
  <si>
    <t>cservice@headtoheels.net</t>
  </si>
  <si>
    <t>1C/1S, 2 STRIPES,</t>
  </si>
  <si>
    <t>RED INK,PRNTD</t>
  </si>
  <si>
    <t>1C/1S RR, 2 STRIPES</t>
  </si>
  <si>
    <t>GREEN INK,PRNTD</t>
  </si>
  <si>
    <t>1341386A</t>
  </si>
  <si>
    <t>01*005918</t>
  </si>
  <si>
    <t>GULF ATLANTIC PACKAGING</t>
  </si>
  <si>
    <t>8X12+1.5LIPX003 WICKETED</t>
  </si>
  <si>
    <t>250/WKT 1000/CS</t>
  </si>
  <si>
    <t>12+1.5LIP</t>
  </si>
  <si>
    <t>003 WICKETED</t>
  </si>
  <si>
    <t>DENISE STIGER-SMITH</t>
  </si>
  <si>
    <t>dstiger-smith@gap-co.com</t>
  </si>
  <si>
    <t>1341046A</t>
  </si>
  <si>
    <t>01*890621</t>
  </si>
  <si>
    <t>12X18+1.5LIPX0015 L&amp;T</t>
  </si>
  <si>
    <t>500/CS RESEALABLE</t>
  </si>
  <si>
    <t>18+1.5LIP</t>
  </si>
  <si>
    <t>0015 L&amp;T</t>
  </si>
  <si>
    <t>IRIS PEREZ</t>
  </si>
  <si>
    <t>iris.perez@veritivcorp.com</t>
  </si>
  <si>
    <t>01*008108</t>
  </si>
  <si>
    <t>MANUFACTURERS PKG SERVICES, INC.</t>
  </si>
  <si>
    <t>50X24.5X90X0075 SHRINK BO</t>
  </si>
  <si>
    <t>25/RL</t>
  </si>
  <si>
    <t>0075 SHRINK BO</t>
  </si>
  <si>
    <t>RODNEY DICKERSON</t>
  </si>
  <si>
    <t>rodney@manpac.net</t>
  </si>
  <si>
    <t>01*7004</t>
  </si>
  <si>
    <t>ERNEST PKG SOLUTIONS</t>
  </si>
  <si>
    <t>12X18+4BG+2 LIPX0012 WKTD</t>
  </si>
  <si>
    <t>250/WKT, 1000/CS, HI-CLAR</t>
  </si>
  <si>
    <t>ITY</t>
  </si>
  <si>
    <t>18+4BG+2 LIP</t>
  </si>
  <si>
    <t>0012 WKTD</t>
  </si>
  <si>
    <t>DIRK KOSSIN</t>
  </si>
  <si>
    <t>dkossin@wagnerpkg.com</t>
  </si>
  <si>
    <t>12X18+4BG+2LIPX0012 WKTD,</t>
  </si>
  <si>
    <t>3C/1S 25% CVG,PRNTD</t>
  </si>
  <si>
    <t>18+4BG+2LIP</t>
  </si>
  <si>
    <t>0012 WKTD,</t>
  </si>
  <si>
    <t>1341105A</t>
  </si>
  <si>
    <t>01*229232</t>
  </si>
  <si>
    <t>KAYCO INC</t>
  </si>
  <si>
    <t>10X12X002 PRE-OPENED</t>
  </si>
  <si>
    <t>1000/RL WOPE/CLEAR</t>
  </si>
  <si>
    <t>4RL/CS</t>
  </si>
  <si>
    <t>002 PRE-OPENED</t>
  </si>
  <si>
    <t>FAITH KAYAJIAN</t>
  </si>
  <si>
    <t>faithck7@maine.rr.com</t>
  </si>
  <si>
    <t>POL150</t>
  </si>
  <si>
    <t>01*148415</t>
  </si>
  <si>
    <t>SHRINK PACKAGING SYSTEMS</t>
  </si>
  <si>
    <t>5.5X10.75X00135 LF,</t>
  </si>
  <si>
    <t>1000/CS, 2 - 1/4  VENTS,</t>
  </si>
  <si>
    <t>BOTH SIDES, 1  FROM BTM &amp;</t>
  </si>
  <si>
    <t>00135 LF,</t>
  </si>
  <si>
    <t>PAUL BARCA</t>
  </si>
  <si>
    <t>pbarca@sps70.com</t>
  </si>
  <si>
    <t>01*45164</t>
  </si>
  <si>
    <t>TRI-STATE PAPER INC.</t>
  </si>
  <si>
    <t>25X28X003 ZIP TOP</t>
  </si>
  <si>
    <t>100/CS MED BLUE TINT FILM</t>
  </si>
  <si>
    <t>003 ZIP TOP</t>
  </si>
  <si>
    <t>LEE WINKLER</t>
  </si>
  <si>
    <t>winkler_lee@hotmail.com</t>
  </si>
  <si>
    <t>14X20X003 500/CS ZIP TOP</t>
  </si>
  <si>
    <t>MED BLUE TINT FILM</t>
  </si>
  <si>
    <t>003 500/CS ZIP TOP</t>
  </si>
  <si>
    <t>01*7265</t>
  </si>
  <si>
    <t>BOXES 4U INC.</t>
  </si>
  <si>
    <t>12X15.5+1.5LIPX0025 CO-EX</t>
  </si>
  <si>
    <t>500/CS, WHITE/GREY,</t>
  </si>
  <si>
    <t>1C/2S REG. 75%CVG,PRNTD</t>
  </si>
  <si>
    <t>15.5+1.5LIP</t>
  </si>
  <si>
    <t>NIKKI HERNANDEZ</t>
  </si>
  <si>
    <t>nikki@boxes4u.com</t>
  </si>
  <si>
    <t>18X24X002 BOR,</t>
  </si>
  <si>
    <t>500/RL,</t>
  </si>
  <si>
    <t>3C/1S SPOT,PRNTD</t>
  </si>
  <si>
    <t>002 BOR,</t>
  </si>
  <si>
    <t>01*4029</t>
  </si>
  <si>
    <t>UNITED PACKAGING SUPPLY WHR</t>
  </si>
  <si>
    <t>18 X1500'X001 SHRINK TUBI</t>
  </si>
  <si>
    <t>BRIAN DEMEO</t>
  </si>
  <si>
    <t>brian.demeo@unitedpkg.com</t>
  </si>
  <si>
    <t>15.75X26+0.125 LIPX005 LD</t>
  </si>
  <si>
    <t>200/CS, WHITE OPQ,</t>
  </si>
  <si>
    <t>26+0.125 LIP</t>
  </si>
  <si>
    <t>005 LD</t>
  </si>
  <si>
    <t>PAT LIPOVITZ</t>
  </si>
  <si>
    <t>p.lipovitz@trilateralsales.com</t>
  </si>
  <si>
    <t>01*5904</t>
  </si>
  <si>
    <t>CUSTOM POLY PACKAGING</t>
  </si>
  <si>
    <t>5X6X002 PRE-OPENED,</t>
  </si>
  <si>
    <t>6500/RL, WOPE/CLEAR</t>
  </si>
  <si>
    <t>KIM SCHMIDT</t>
  </si>
  <si>
    <t>kschmidt@custompoly.com</t>
  </si>
  <si>
    <t>1341989A</t>
  </si>
  <si>
    <t>01*005349</t>
  </si>
  <si>
    <t>G.M.R. PACKAGING CORP.</t>
  </si>
  <si>
    <t>6.5X11.5X0016 BOPP</t>
  </si>
  <si>
    <t>5000/CS CENTER SEAM</t>
  </si>
  <si>
    <t>CRIMP BOTTOM SEAL</t>
  </si>
  <si>
    <t>0016 BOPP</t>
  </si>
  <si>
    <t>DEBRA DESIDERIO</t>
  </si>
  <si>
    <t>debra@gmrpackaging.com</t>
  </si>
  <si>
    <t>ATL150</t>
  </si>
  <si>
    <t>1341550A</t>
  </si>
  <si>
    <t>01*335742</t>
  </si>
  <si>
    <t>RDP, LLC</t>
  </si>
  <si>
    <t>ZT 4.5X6.25X00225</t>
  </si>
  <si>
    <t>ZT 4.5</t>
  </si>
  <si>
    <t>DEREK PARKER</t>
  </si>
  <si>
    <t>derek.rdpllc@gmail.com</t>
  </si>
  <si>
    <t>M&amp;M999</t>
  </si>
  <si>
    <t>01*355706</t>
  </si>
  <si>
    <t>JET SALES SOLUTIONS, LLC</t>
  </si>
  <si>
    <t>25X22.5X0025 , 1C/1S,</t>
  </si>
  <si>
    <t>200/RL, OPENING</t>
  </si>
  <si>
    <t>ON BOTTOM CORNER,PRNTD</t>
  </si>
  <si>
    <t>0025 , 1C/1S,</t>
  </si>
  <si>
    <t>JAY BEAN</t>
  </si>
  <si>
    <t>bean@jetsalessolutions.com</t>
  </si>
  <si>
    <t>01*58313</t>
  </si>
  <si>
    <t>POLY BAG CENTRAL</t>
  </si>
  <si>
    <t>JAMIE HAYES</t>
  </si>
  <si>
    <t>jamie@polybagcentral.com</t>
  </si>
  <si>
    <t>BRENDA</t>
  </si>
  <si>
    <t>FIRE RATED non-reinforced</t>
  </si>
  <si>
    <t>poly sheeting, 20 x 100</t>
  </si>
  <si>
    <t>6 mil</t>
  </si>
  <si>
    <t>01*6599</t>
  </si>
  <si>
    <t>CS PACKAGING</t>
  </si>
  <si>
    <t>18X30 SAND BAGS, WOVEN PO</t>
  </si>
  <si>
    <t>1000 BAGS/BALE</t>
  </si>
  <si>
    <t>30 SAND BAGS, WOVEN PO</t>
  </si>
  <si>
    <t>NELSON SHIMON</t>
  </si>
  <si>
    <t>nshimon@cspackaging.com</t>
  </si>
  <si>
    <t>14X26 SAND BAGS, WOVEN PO</t>
  </si>
  <si>
    <t>26 SAND BAGS, WOVEN PO</t>
  </si>
  <si>
    <t>18X24 4MIL 250/RL</t>
  </si>
  <si>
    <t>2C/1S SPOT,PRNTD</t>
  </si>
  <si>
    <t>OK</t>
  </si>
  <si>
    <t>24 4MIL 250/RL</t>
  </si>
  <si>
    <t>21X30 4MIL 200/RL</t>
  </si>
  <si>
    <t>30 4MIL 200/RL</t>
  </si>
  <si>
    <t>01*085341</t>
  </si>
  <si>
    <t>JOHN EVANS SONS, INC.</t>
  </si>
  <si>
    <t>LF 6X6 2MIL PRINTED</t>
  </si>
  <si>
    <t>1C/1S (2 LINES),PRNTD</t>
  </si>
  <si>
    <t>LF 6</t>
  </si>
  <si>
    <t>6 2MIL PRINTED</t>
  </si>
  <si>
    <t>24X36 4MIL 100/RL</t>
  </si>
  <si>
    <t>36 4MIL 100/RL</t>
  </si>
  <si>
    <t>01*6926</t>
  </si>
  <si>
    <t>CREATIVE PACKAGING</t>
  </si>
  <si>
    <t>24X33X10MIC HDPE,</t>
  </si>
  <si>
    <t>1000/CS, SS, BLUE TINT</t>
  </si>
  <si>
    <t>10MIC HDPE,</t>
  </si>
  <si>
    <t>BRENDA MCCOY</t>
  </si>
  <si>
    <t>creativepkg6110@aol.com</t>
  </si>
  <si>
    <t>1342437A</t>
  </si>
  <si>
    <t>01*006701</t>
  </si>
  <si>
    <t>IPS PACKAGING GREENVILLE</t>
  </si>
  <si>
    <t>ZT 4X6X004 2000/CS</t>
  </si>
  <si>
    <t>1C/1S PMS 303</t>
  </si>
  <si>
    <t>ZT 4</t>
  </si>
  <si>
    <t>004 2000/CS</t>
  </si>
  <si>
    <t>ASHLEY LIVENGOOD</t>
  </si>
  <si>
    <t>alivengood@ipack.com</t>
  </si>
  <si>
    <t>PRO999</t>
  </si>
  <si>
    <t>8 X1500'X001 PVC SHRINK T</t>
  </si>
  <si>
    <t>UBING</t>
  </si>
  <si>
    <t>001 PVC SHRINK T</t>
  </si>
  <si>
    <t>01*33479</t>
  </si>
  <si>
    <t>LANDSBERG - SAN DIEGO</t>
  </si>
  <si>
    <t>3X10 2MIL 2000/CASE</t>
  </si>
  <si>
    <t>100/SUBPACK</t>
  </si>
  <si>
    <t>10 2MIL 2000/CASE</t>
  </si>
  <si>
    <t>JULIO RODRIGUEZ</t>
  </si>
  <si>
    <t>julio.rodriguez@landsberg.com</t>
  </si>
  <si>
    <t>01*000188</t>
  </si>
  <si>
    <t>ADCO PAPER &amp; PKG</t>
  </si>
  <si>
    <t>16X28X004 200/CS LAY FLAT</t>
  </si>
  <si>
    <t>004 200/CS LAY FLAT</t>
  </si>
  <si>
    <t>BARRY BERMAN</t>
  </si>
  <si>
    <t>adco1109@aol.com</t>
  </si>
  <si>
    <t>4X18+3 BG+1.5 LIPX001</t>
  </si>
  <si>
    <t>250/WICKET 2500/CS</t>
  </si>
  <si>
    <t>18+3 BG+1.5 LIP</t>
  </si>
  <si>
    <t>MIKE  KAYLOR</t>
  </si>
  <si>
    <t>mkaylor@associatedpackaging.com</t>
  </si>
  <si>
    <t>6X6X0024 CO-EX ZT,</t>
  </si>
  <si>
    <t>5000/CS, WHITE/GREY</t>
  </si>
  <si>
    <t>0024 CO-E</t>
  </si>
  <si>
    <t xml:space="preserve"> ZT,</t>
  </si>
  <si>
    <t>GUS GREEN</t>
  </si>
  <si>
    <t>gus.green@fishercontainer.com</t>
  </si>
  <si>
    <t>3X4X2MIL LDPE</t>
  </si>
  <si>
    <t>CLR, BOR</t>
  </si>
  <si>
    <t>2MIL LDPE</t>
  </si>
  <si>
    <t>4X9+1.5 LIPX002 PERMANENT</t>
  </si>
  <si>
    <t>002 PERMANENT</t>
  </si>
  <si>
    <t>14X70 GREEN 4MIL FG</t>
  </si>
  <si>
    <t>RECYCLED MATERIAL TREATED</t>
  </si>
  <si>
    <t>MATT FINISH PRINTED 1C/1S</t>
  </si>
  <si>
    <t>70 GREEN 4MIL FG</t>
  </si>
  <si>
    <t>1342616A</t>
  </si>
  <si>
    <t>13X18X004 ANTISTAT ZIP</t>
  </si>
  <si>
    <t>BLUE 500/CS</t>
  </si>
  <si>
    <t>AZ</t>
  </si>
  <si>
    <t>004 ANTISTAT ZIP</t>
  </si>
  <si>
    <t>GREEN TINT 500/CS</t>
  </si>
  <si>
    <t>1342419A</t>
  </si>
  <si>
    <t>1342632A</t>
  </si>
  <si>
    <t>1342416A</t>
  </si>
  <si>
    <t>8.5X22X003 3C/2S 500/CS</t>
  </si>
  <si>
    <t>TAMPER EVIDENT ZT</t>
  </si>
  <si>
    <t>3C/2S SPOT,PRNTD</t>
  </si>
  <si>
    <t>003 3C/2S 500/CS</t>
  </si>
  <si>
    <t>1342642A</t>
  </si>
  <si>
    <t>01*4086</t>
  </si>
  <si>
    <t>CHESAPEAKE PKG PRODUCTS INC</t>
  </si>
  <si>
    <t>10.5X11X0027 ZT SLIDER</t>
  </si>
  <si>
    <t>250/CS MINIGRIP</t>
  </si>
  <si>
    <t>0027 ZT SLIDER</t>
  </si>
  <si>
    <t>BEVERLEY WILLIAMS</t>
  </si>
  <si>
    <t>bh7@verizon.net</t>
  </si>
  <si>
    <t>MIN200</t>
  </si>
  <si>
    <t>01*163168</t>
  </si>
  <si>
    <t>LANDSBERG - DALLAS (COPPELL)</t>
  </si>
  <si>
    <t>15X18+1.5 LIPX002 500/CS</t>
  </si>
  <si>
    <t>LIP &amp;TAPE PERMANENT 1/4 V</t>
  </si>
  <si>
    <t>ENT AT BTM</t>
  </si>
  <si>
    <t>18+1.5 LIP</t>
  </si>
  <si>
    <t>002 500/CS</t>
  </si>
  <si>
    <t>MISSY BEELER</t>
  </si>
  <si>
    <t>melissa.beeler@landsberg.com</t>
  </si>
  <si>
    <t>12X16+1.5 LIPX002 LIP &amp; T</t>
  </si>
  <si>
    <t>APE PERMANENT 1/4 VENT HO</t>
  </si>
  <si>
    <t>LE AT BOTTOM 1M/CS</t>
  </si>
  <si>
    <t>16+1.5 LIP</t>
  </si>
  <si>
    <t>002 LIP &amp; T</t>
  </si>
  <si>
    <t>1343513A</t>
  </si>
  <si>
    <t>FG, POLY LINED, PLUGGED 1</t>
  </si>
  <si>
    <t>14 DIA MAX</t>
  </si>
  <si>
    <t>01*190591</t>
  </si>
  <si>
    <t>GLOBAL PLASTIC SUPPLY</t>
  </si>
  <si>
    <t>15X9X23 14 MICRON HD LINE</t>
  </si>
  <si>
    <t>23 14 MICRON HD LINE</t>
  </si>
  <si>
    <t>JEFF LAWRENCE</t>
  </si>
  <si>
    <t>jeff@globalplasticsupply.com</t>
  </si>
  <si>
    <t>01*163809</t>
  </si>
  <si>
    <t>CENTRAL OHIO PAPER &amp; PKG</t>
  </si>
  <si>
    <t>8'X100'X004 BLACK</t>
  </si>
  <si>
    <t>C&amp;A FILM</t>
  </si>
  <si>
    <t>8'</t>
  </si>
  <si>
    <t>004 BLACK</t>
  </si>
  <si>
    <t>PAM WALKER</t>
  </si>
  <si>
    <t>custserv110@breckpack.com</t>
  </si>
  <si>
    <t>24X24 14 MIC HD LINER</t>
  </si>
  <si>
    <t>24 14 MIC HD LINER</t>
  </si>
  <si>
    <t>9X9X22 14 MIC HD LINER</t>
  </si>
  <si>
    <t>2000/CS</t>
  </si>
  <si>
    <t>22 14 MIC HD LINER</t>
  </si>
  <si>
    <t>10X10X24 14 MIC HD LINER</t>
  </si>
  <si>
    <t>11X11X26 14 MIC HD LINER</t>
  </si>
  <si>
    <t>26 14 MIC HD LINER</t>
  </si>
  <si>
    <t>1342435A</t>
  </si>
  <si>
    <t>MAN999</t>
  </si>
  <si>
    <t>11.5X11.5X27 14 MIC HD LI</t>
  </si>
  <si>
    <t>27 14 MIC HD LI</t>
  </si>
  <si>
    <t>01*33543</t>
  </si>
  <si>
    <t>FASTPACK PACKAGING INC</t>
  </si>
  <si>
    <t>12X6X16X007 SILVER/METALL</t>
  </si>
  <si>
    <t>007 SILVER/METALL</t>
  </si>
  <si>
    <t xml:space="preserve">JASON ARCHAMBAULT </t>
  </si>
  <si>
    <t>jason@fast-pack.com</t>
  </si>
  <si>
    <t>18X84X004 ZT</t>
  </si>
  <si>
    <t>004 ZT</t>
  </si>
  <si>
    <t>6X15+4BG+1.5LIPX0015 WKTD</t>
  </si>
  <si>
    <t>250/WKT, 2500/CS,</t>
  </si>
  <si>
    <t>7C/2S PROCESS PRINT,PRNTD</t>
  </si>
  <si>
    <t>SD</t>
  </si>
  <si>
    <t>15+4BG+1.5LIP</t>
  </si>
  <si>
    <t>0015 WKTD</t>
  </si>
  <si>
    <t>01*7322</t>
  </si>
  <si>
    <t>ACORN PAPER PRODUCTS CO.</t>
  </si>
  <si>
    <t>2X3X001 AUTOBAG 7000/RL</t>
  </si>
  <si>
    <t>VERTICAL PERF .25 FROM RI</t>
  </si>
  <si>
    <t>SIDE CLEAR FILM</t>
  </si>
  <si>
    <t>001 AUTOBAG 7000/RL</t>
  </si>
  <si>
    <t>RYAN HICKEY</t>
  </si>
  <si>
    <t>rhickey@acorn-paper.com</t>
  </si>
  <si>
    <t>01*72492</t>
  </si>
  <si>
    <t>AMPAC SERVICES INC</t>
  </si>
  <si>
    <t>16  LF POLY TUBING</t>
  </si>
  <si>
    <t>8MIL W/ SCRIM</t>
  </si>
  <si>
    <t>KIMBERLY FINIGAN</t>
  </si>
  <si>
    <t>kimberly@ampacservices.com</t>
  </si>
  <si>
    <t>1342200A</t>
  </si>
  <si>
    <t>01*005197</t>
  </si>
  <si>
    <t>CUSTOM PRODUCTS CORP.</t>
  </si>
  <si>
    <t>10X12X004 SLIDER ZT,</t>
  </si>
  <si>
    <t>1C/1S REG., PMS2945 BLUE,</t>
  </si>
  <si>
    <t>004 SLIDER ZT,</t>
  </si>
  <si>
    <t>PAM GALL</t>
  </si>
  <si>
    <t>pgall@customproducts.net</t>
  </si>
  <si>
    <t>01*300058</t>
  </si>
  <si>
    <t>THE CATENATE GROUP</t>
  </si>
  <si>
    <t>3X3X002 ZT,</t>
  </si>
  <si>
    <t>100/PACK, 1000/CS,</t>
  </si>
  <si>
    <t>2C/1S REG.,PRNTD</t>
  </si>
  <si>
    <t>AL GRANT</t>
  </si>
  <si>
    <t>6X4X004 SLIDER ZT,</t>
  </si>
  <si>
    <t>01*9041</t>
  </si>
  <si>
    <t>MILLCRAFT- INDY</t>
  </si>
  <si>
    <t>7.5X12.5X001 +1.5 LIP</t>
  </si>
  <si>
    <t>001 +1.5 LIP</t>
  </si>
  <si>
    <t>DON MOORE</t>
  </si>
  <si>
    <t>mooredon@millcraft.com</t>
  </si>
  <si>
    <t>11X16X001 +1.5 LIP</t>
  </si>
  <si>
    <t>WICKETED 250/WICKET 2500/</t>
  </si>
  <si>
    <t>CS</t>
  </si>
  <si>
    <t>7X9X004 SLIDER ZT,</t>
  </si>
  <si>
    <t>3'X100' 2MIL LDPE WHITE/B</t>
  </si>
  <si>
    <t>LUE POLY SHEETING 2C/1S,P</t>
  </si>
  <si>
    <t>RNTD</t>
  </si>
  <si>
    <t>3'</t>
  </si>
  <si>
    <t>100' 2MIL LDPE WHITE/B</t>
  </si>
  <si>
    <t>3'X100' 4MIL LDPE WHITE/B</t>
  </si>
  <si>
    <t>100' 4MIL LDPE WHITE/B</t>
  </si>
  <si>
    <t>4'X100 2MIL LDPE WHITE/B</t>
  </si>
  <si>
    <t>4'</t>
  </si>
  <si>
    <t>100 2MIL LDPE WHITE/B</t>
  </si>
  <si>
    <t>5X8X004 ZT ORANGE TINT FI</t>
  </si>
  <si>
    <t>LM 1000/CS</t>
  </si>
  <si>
    <t>004 ZT ORANGE TINT FI</t>
  </si>
  <si>
    <t>01*169248</t>
  </si>
  <si>
    <t>ROBERT KARP CONTAINER</t>
  </si>
  <si>
    <t>6X6X001 LF,</t>
  </si>
  <si>
    <t>5000/CS, MED BLUE COLOR</t>
  </si>
  <si>
    <t>001 LF,</t>
  </si>
  <si>
    <t>PAUL SEDA</t>
  </si>
  <si>
    <t>paulforboxes@aol.com</t>
  </si>
  <si>
    <t>10X13X003 ZT,</t>
  </si>
  <si>
    <t>100/CS, NYLON/POLY</t>
  </si>
  <si>
    <t>003 ZT,</t>
  </si>
  <si>
    <t>4'X100 4MIL LDPE WHITE/B</t>
  </si>
  <si>
    <t>100 4MIL LDPE WHITE/B</t>
  </si>
  <si>
    <t>2X4X008 LF,</t>
  </si>
  <si>
    <t>100/PACK, 1000/CS, BS</t>
  </si>
  <si>
    <t>008 LF,</t>
  </si>
  <si>
    <t>01*123964</t>
  </si>
  <si>
    <t>MAC PAPERS JACKSONVILLE</t>
  </si>
  <si>
    <t>10.5X15+1 LIPX3*16  KRAFT</t>
  </si>
  <si>
    <t>100/CS</t>
  </si>
  <si>
    <t>15+1 LIP</t>
  </si>
  <si>
    <t>3*16  KRAFT</t>
  </si>
  <si>
    <t>KATIE WHITEMAN</t>
  </si>
  <si>
    <t>katie.whiteman@macpapers.com</t>
  </si>
  <si>
    <t>146X50X72 1.75MIL FG</t>
  </si>
  <si>
    <t>BOR</t>
  </si>
  <si>
    <t>72 1.75MIL FG</t>
  </si>
  <si>
    <t>STACY LINDEMEIER</t>
  </si>
  <si>
    <t>swilliamson@tapeproducts.com</t>
  </si>
  <si>
    <t>6X10 SELF-SEAL PADDED MAI</t>
  </si>
  <si>
    <t>10 SELF-SEAL PADDED MAI</t>
  </si>
  <si>
    <t>01*200776</t>
  </si>
  <si>
    <t>FORMERLY UNISOURCE - PHILADELPHIA VERITIV OPERATING COMPANY</t>
  </si>
  <si>
    <t>31X31X82.25 HD BAG</t>
  </si>
  <si>
    <t>82.25 HD BAG</t>
  </si>
  <si>
    <t>COLLEEN WARGO</t>
  </si>
  <si>
    <t>colleen.wargo@veritivcorp.com</t>
  </si>
  <si>
    <t>LAY FLAT 1000/ROLL</t>
  </si>
  <si>
    <t>01*11934</t>
  </si>
  <si>
    <t>SUPPLYONE NEW YORK, INC.</t>
  </si>
  <si>
    <t>10X15+1.5 LIPX0015 1000/C</t>
  </si>
  <si>
    <t>RESEALABLE LIP / TAPE</t>
  </si>
  <si>
    <t>IGOR GALL</t>
  </si>
  <si>
    <t>igall@supplyone.com</t>
  </si>
  <si>
    <t>01*20210</t>
  </si>
  <si>
    <t>SOUTH COAST CONTAINER</t>
  </si>
  <si>
    <t>24X10X258 RL .004MIL</t>
  </si>
  <si>
    <t>258 RL .004MIL</t>
  </si>
  <si>
    <t>ADAM WILDER</t>
  </si>
  <si>
    <t>amw@sccbox.com</t>
  </si>
  <si>
    <t>01*227695</t>
  </si>
  <si>
    <t>CHATTANOOGA PAPER &amp; PACKAGING, LLC.</t>
  </si>
  <si>
    <t>36 X36 X100'X010 SLIT CEN</t>
  </si>
  <si>
    <t>OPENS TO 12'</t>
  </si>
  <si>
    <t>010 SLIT CEN</t>
  </si>
  <si>
    <t>PHIL HINCHMAN</t>
  </si>
  <si>
    <t>philipcpp@comcast.net</t>
  </si>
  <si>
    <t>01*085047</t>
  </si>
  <si>
    <t>3.25X3X25X001 LDPE,</t>
  </si>
  <si>
    <t>2500/CS, CLEAR, MICROPERF</t>
  </si>
  <si>
    <t>, FDA</t>
  </si>
  <si>
    <t>TERESA NEIS</t>
  </si>
  <si>
    <t>teresa.neis@veritivcorp.com</t>
  </si>
  <si>
    <t>01*45942</t>
  </si>
  <si>
    <t>LINGRAPH PACKAGING SERVICES CO.</t>
  </si>
  <si>
    <t>MIKE  BOSKOVIC SR</t>
  </si>
  <si>
    <t>mike@lingraph.com</t>
  </si>
  <si>
    <t>01*003650</t>
  </si>
  <si>
    <t>DANVERS INDUSTRIAL PACKAGING</t>
  </si>
  <si>
    <t>9X12 2MIL 1000/CS ZIP TOP</t>
  </si>
  <si>
    <t>12 2MIL 1000/CS ZIP TOP</t>
  </si>
  <si>
    <t>SANDRA ZERASCHI</t>
  </si>
  <si>
    <t>szeraschi@danpack.com</t>
  </si>
  <si>
    <t>3.5X14X003 LF,</t>
  </si>
  <si>
    <t>2500/CS, CLEAR</t>
  </si>
  <si>
    <t>01*001270</t>
  </si>
  <si>
    <t>SUPPLY ONE - TUCSON</t>
  </si>
  <si>
    <t>6X13X00125 HDPE PRE-OPENE</t>
  </si>
  <si>
    <t>1250/RL, CLEAR</t>
  </si>
  <si>
    <t>00125 HDPE PRE-OPENE</t>
  </si>
  <si>
    <t>VALERIE  SNYDER</t>
  </si>
  <si>
    <t>vsnyder@supplyone.com</t>
  </si>
  <si>
    <t>1343496A</t>
  </si>
  <si>
    <t>9.5X19+2BG+1.5LIPX001 WIC</t>
  </si>
  <si>
    <t>001 WIC</t>
  </si>
  <si>
    <t>MILLICENT HERRON</t>
  </si>
  <si>
    <t>millicent.herron@veritivcorp.com</t>
  </si>
  <si>
    <t>01*341514</t>
  </si>
  <si>
    <t>ZADOK SUPPLY</t>
  </si>
  <si>
    <t>19 X2800'X002 SINGLEWOUND</t>
  </si>
  <si>
    <t>SHRINK FILM</t>
  </si>
  <si>
    <t>2800'</t>
  </si>
  <si>
    <t>002 SINGLEWOUND</t>
  </si>
  <si>
    <t>TOD WILLIAMS</t>
  </si>
  <si>
    <t>info@zadoksupply.com</t>
  </si>
  <si>
    <t>01*126519</t>
  </si>
  <si>
    <t>LANDSBERG DALLAS (GRAPEVINE)</t>
  </si>
  <si>
    <t>24X36+1.5 LIPX002 200/CS</t>
  </si>
  <si>
    <t>LIP&amp;TAPE PERMANENT</t>
  </si>
  <si>
    <t>1/4 VENT HOLE AT BTM</t>
  </si>
  <si>
    <t>36+1.5 LIP</t>
  </si>
  <si>
    <t>002 200/CS</t>
  </si>
  <si>
    <t>MELISSA BEELER</t>
  </si>
  <si>
    <t>1343528A</t>
  </si>
  <si>
    <t>01*013939</t>
  </si>
  <si>
    <t>TRIPLE P PACKAGING</t>
  </si>
  <si>
    <t>4X4X002 3000/RL AUTO</t>
  </si>
  <si>
    <t>WOPE/CLEAR FILM 1C/1S REG</t>
  </si>
  <si>
    <t>ISTERED,PRNTD</t>
  </si>
  <si>
    <t>002 3000/RL AUTO</t>
  </si>
  <si>
    <t>TOM AVALLON</t>
  </si>
  <si>
    <t>thomasavallone@verizon.net</t>
  </si>
  <si>
    <t>01*39069</t>
  </si>
  <si>
    <t>MATERIAL CONCEPTS, INC.</t>
  </si>
  <si>
    <t>3X40X002 LF,</t>
  </si>
  <si>
    <t>SEAN CLOTHIER</t>
  </si>
  <si>
    <t>sean@materialconcepts.com</t>
  </si>
  <si>
    <t>01*555918</t>
  </si>
  <si>
    <t>MIDLAND PAPER - SPRINGFIELD</t>
  </si>
  <si>
    <t>2.5X50+1.5LIPX0035 WKTD,</t>
  </si>
  <si>
    <t>250/WKT, 1000/CS</t>
  </si>
  <si>
    <t>50+1.5LIP</t>
  </si>
  <si>
    <t>0035 WKTD,</t>
  </si>
  <si>
    <t>SHAY BROUX</t>
  </si>
  <si>
    <t>shay.broux@midlandpaper.com</t>
  </si>
  <si>
    <t>01*84104</t>
  </si>
  <si>
    <t>6X24X002 1000/CS</t>
  </si>
  <si>
    <t>SARAHYL UGALDE</t>
  </si>
  <si>
    <t>sarahyl@ageindustries.com</t>
  </si>
  <si>
    <t>01*167544</t>
  </si>
  <si>
    <t>ADMIRAL PACKAGING</t>
  </si>
  <si>
    <t>ZT 2X3X004</t>
  </si>
  <si>
    <t>W/.25  HANG HOLE ABOVE ZI</t>
  </si>
  <si>
    <t>ZT 2</t>
  </si>
  <si>
    <t>JIM BRANGWYNNE</t>
  </si>
  <si>
    <t>jbrangwynne@admiralpkg.com</t>
  </si>
  <si>
    <t>01*890565</t>
  </si>
  <si>
    <t>9.87X17.50+1.5LIP</t>
  </si>
  <si>
    <t>2  BG, 3C/3S, REGSTD,PRNT</t>
  </si>
  <si>
    <t>D</t>
  </si>
  <si>
    <t>17.50+1.5LIP</t>
  </si>
  <si>
    <t>MARK ARVIZU</t>
  </si>
  <si>
    <t>mark.arvizu@veritivcorp.com</t>
  </si>
  <si>
    <t>ZT 2X5X004</t>
  </si>
  <si>
    <t>3C/2S REG,PRNTD</t>
  </si>
  <si>
    <t>ZT 2X8X004 5000/CS</t>
  </si>
  <si>
    <t>P</t>
  </si>
  <si>
    <t>004 5000/CS</t>
  </si>
  <si>
    <t>ZT 2X10X004 5000/CS</t>
  </si>
  <si>
    <t>W/ .25  HANG HOLE ABOVE Z</t>
  </si>
  <si>
    <t>IP</t>
  </si>
  <si>
    <t>ZT 2.5X13X004 2500/CS</t>
  </si>
  <si>
    <t>ZT 2.5</t>
  </si>
  <si>
    <t>004 2500/CS</t>
  </si>
  <si>
    <t>ZT 11X3.5X003</t>
  </si>
  <si>
    <t>W/HANG HOLE</t>
  </si>
  <si>
    <t>ZT 11</t>
  </si>
  <si>
    <t>ZT 9X3.5X003</t>
  </si>
  <si>
    <t>48 PET</t>
  </si>
  <si>
    <t>ZT 9</t>
  </si>
  <si>
    <t>ZT 7X3.5X003</t>
  </si>
  <si>
    <t>ZT 7</t>
  </si>
  <si>
    <t>ZT 6X4X003</t>
  </si>
  <si>
    <t>9.875X2X17.5 BG</t>
  </si>
  <si>
    <t>3C/2S 1.5  LIP,PRNTD</t>
  </si>
  <si>
    <t>17.5 BG</t>
  </si>
  <si>
    <t>01*212871</t>
  </si>
  <si>
    <t>JUST PACKAGING</t>
  </si>
  <si>
    <t>6X10X3/16  BUBBLE ZT,</t>
  </si>
  <si>
    <t>50/CS</t>
  </si>
  <si>
    <t>3/16  BUBBLE ZT,</t>
  </si>
  <si>
    <t>DAVE STOUT</t>
  </si>
  <si>
    <t>davestout@just-packaging.net</t>
  </si>
  <si>
    <t>01*300054</t>
  </si>
  <si>
    <t>SUN COAST PACKAGING</t>
  </si>
  <si>
    <t>12'X100'X006 C&amp;A,</t>
  </si>
  <si>
    <t>CLEAR</t>
  </si>
  <si>
    <t>12'</t>
  </si>
  <si>
    <t>006 C&amp;A,</t>
  </si>
  <si>
    <t>GREG COOK</t>
  </si>
  <si>
    <t>greg@suncoastpkg.com</t>
  </si>
  <si>
    <t>20'X100'X006 C&amp;A, FLAME R</t>
  </si>
  <si>
    <t>ETARDANT</t>
  </si>
  <si>
    <t>006 C&amp;A, FLAME R</t>
  </si>
  <si>
    <t>01*3620</t>
  </si>
  <si>
    <t>INDUSTRIAL PACKAGING PRODUCTS INC</t>
  </si>
  <si>
    <t>80X68X96X002 GU,</t>
  </si>
  <si>
    <t xml:space="preserve">25/RL, CF TO 40 </t>
  </si>
  <si>
    <t>DENISE SMITLEY</t>
  </si>
  <si>
    <t>dsmitley@industrial-pack.com</t>
  </si>
  <si>
    <t>3X40X002 BOR,</t>
  </si>
  <si>
    <t>1000/RL, CLEAR, LDPE</t>
  </si>
  <si>
    <t>2X18 2MIL 2000/CS</t>
  </si>
  <si>
    <t>LAY FLAT BAG</t>
  </si>
  <si>
    <t>18 2MIL 2000/CS</t>
  </si>
  <si>
    <t>RENEA DALE</t>
  </si>
  <si>
    <t>rdale@unitedonesource.com</t>
  </si>
  <si>
    <t>3.25X3.00X25.00X1.00</t>
  </si>
  <si>
    <t>BOPP MICRO-PERFED</t>
  </si>
  <si>
    <t>3.5X14X003 1000/CS,SAMPLE</t>
  </si>
  <si>
    <t>003 1000/CS,SAMPLE</t>
  </si>
  <si>
    <t>8X3.25X005 LF,</t>
  </si>
  <si>
    <t>005 LF,</t>
  </si>
  <si>
    <t>01*19977</t>
  </si>
  <si>
    <t>ARCO PACKAGING, INC.</t>
  </si>
  <si>
    <t>9.5X11.25X0015 1500/RL</t>
  </si>
  <si>
    <t>WOPE/CLEAR FILM, VERTICAL</t>
  </si>
  <si>
    <t>PERF, 1/8  AIR RELIEF VE</t>
  </si>
  <si>
    <t>0015 1500/RL</t>
  </si>
  <si>
    <t>RON FUGERE</t>
  </si>
  <si>
    <t>ron@arcopackaging.com</t>
  </si>
  <si>
    <t>4.25X7X008 LF</t>
  </si>
  <si>
    <t>100/PACK, 1000/CS</t>
  </si>
  <si>
    <t>008 LF</t>
  </si>
  <si>
    <t>2.75X4.5X006 LF,</t>
  </si>
  <si>
    <t>006 LF,</t>
  </si>
  <si>
    <t>1.375X2.5X008 LF,</t>
  </si>
  <si>
    <t>4.25X8.5X008 LF,</t>
  </si>
  <si>
    <t>9X17X005 500/CS 1C/1S REG</t>
  </si>
  <si>
    <t>ISTERED PMS 2945 BLUE,PRN</t>
  </si>
  <si>
    <t>005 500/CS 1C/1S REG</t>
  </si>
  <si>
    <t>5.25X7.5X008 LF,</t>
  </si>
  <si>
    <t>6.125X9.5X008 LF,</t>
  </si>
  <si>
    <t>01*164518</t>
  </si>
  <si>
    <t>CONSUMERS INTERSTATE</t>
  </si>
  <si>
    <t>12X15+1.5 LIPX0015</t>
  </si>
  <si>
    <t>RESEALABLE TAPE 1000/CS</t>
  </si>
  <si>
    <t>1C/1S REGISTERED SUFF WAR</t>
  </si>
  <si>
    <t>MAUREEN  WILLIAMS</t>
  </si>
  <si>
    <t>maureen@cicgo.com</t>
  </si>
  <si>
    <t>5.25X4X15X001 LDPE,</t>
  </si>
  <si>
    <t>ED, FDA</t>
  </si>
  <si>
    <t>5.25X4.00X15.00X1.00</t>
  </si>
  <si>
    <t>BOPP MICRO - PERFED</t>
  </si>
  <si>
    <t>6X3X18X001 LDPE,</t>
  </si>
  <si>
    <t>6.00X3.00X18.00X1.00</t>
  </si>
  <si>
    <t>14X4X16X001 LDPE,</t>
  </si>
  <si>
    <t>1500/CS, CLEAR, MICROPERF</t>
  </si>
  <si>
    <t>14.00X4.00X16.00X1.00</t>
  </si>
  <si>
    <t>5X4X16.75X001 LDPE,</t>
  </si>
  <si>
    <t>5.00X4.00X16.75X1.00</t>
  </si>
  <si>
    <t>6X9 PACK LIST,</t>
  </si>
  <si>
    <t>1000/CS, CLEAR FACE</t>
  </si>
  <si>
    <t>9 PACK LIST,</t>
  </si>
  <si>
    <t>7.5X5 PACK LIST,</t>
  </si>
  <si>
    <t>1000/CS, TOP LOAD,</t>
  </si>
  <si>
    <t>2C/1S YELLOW/BLACK - DOC</t>
  </si>
  <si>
    <t>5 PACK LIST,</t>
  </si>
  <si>
    <t>3X4X003 +1  HEADER CLEAR</t>
  </si>
  <si>
    <t>FILM 250/PACK 1750/CS .25</t>
  </si>
  <si>
    <t xml:space="preserve">  HH IN HDR 2C/1S BLUE PM</t>
  </si>
  <si>
    <t>003 +1  HEADER CLEAR</t>
  </si>
  <si>
    <t>18  SW 2.5MIL</t>
  </si>
  <si>
    <t>POSTAL APPROVED</t>
  </si>
  <si>
    <t>POLY MAILER FILM</t>
  </si>
  <si>
    <t>CAMERON VEST</t>
  </si>
  <si>
    <t>cvest@associatedpackaging.com</t>
  </si>
  <si>
    <t>1343115A</t>
  </si>
  <si>
    <t>01*180092</t>
  </si>
  <si>
    <t>BRANDT BOX &amp; PAPER</t>
  </si>
  <si>
    <t>7.5X8.5+2 LIPX0015</t>
  </si>
  <si>
    <t>500/WKT, 4000/CS</t>
  </si>
  <si>
    <t>WICKETED</t>
  </si>
  <si>
    <t>8.5+2 LIP</t>
  </si>
  <si>
    <t>ANDREA BRANDT</t>
  </si>
  <si>
    <t>andrea@brandtbox.com</t>
  </si>
  <si>
    <t>ON HOLD</t>
  </si>
  <si>
    <t>01*010324</t>
  </si>
  <si>
    <t>MASSCO SALES INC.</t>
  </si>
  <si>
    <t>7X10+1.5 LIPX001 500/WICK</t>
  </si>
  <si>
    <t>W/ONE .25  VENT HOLE</t>
  </si>
  <si>
    <t>1C/1S RANDOM,PRNTD</t>
  </si>
  <si>
    <t>KS</t>
  </si>
  <si>
    <t>001 500/WICK</t>
  </si>
  <si>
    <t>MAT MCGINNIS</t>
  </si>
  <si>
    <t>m.mcginnis@masscomail.com</t>
  </si>
  <si>
    <t>13X16+1.5 LIPX001 250/WIC</t>
  </si>
  <si>
    <t>W/ONE .25  VENT</t>
  </si>
  <si>
    <t>001 250/WIC</t>
  </si>
  <si>
    <t>18X24+1.5 LIPX001 250/WIC</t>
  </si>
  <si>
    <t>W/ ONE .25  VENT HOLE</t>
  </si>
  <si>
    <t>24+1.5 LIP</t>
  </si>
  <si>
    <t>4X8 2MIL 1000/CS</t>
  </si>
  <si>
    <t>WHT BLOCK, RECLOSABLE</t>
  </si>
  <si>
    <t>8 2MIL 1000/CS</t>
  </si>
  <si>
    <t>PETE LANDT</t>
  </si>
  <si>
    <t>plandt@sigmasupply.com</t>
  </si>
  <si>
    <t>10X13+1.5 LIPX002 1000/CS</t>
  </si>
  <si>
    <t>13+1.5 LIP</t>
  </si>
  <si>
    <t>9X11X002 FG 100/PACK 1000</t>
  </si>
  <si>
    <t>002 FG 100/PACK 1000</t>
  </si>
  <si>
    <t>01*001271</t>
  </si>
  <si>
    <t>ALBAR PACKAGING LLC</t>
  </si>
  <si>
    <t>5.00X0.00X7.00X0015</t>
  </si>
  <si>
    <t>6C/1S, REGSTD</t>
  </si>
  <si>
    <t>1000/CS,PRNTD</t>
  </si>
  <si>
    <t>ANDREA ALTAMIRANO</t>
  </si>
  <si>
    <t>andrea@albarpackaging.com</t>
  </si>
  <si>
    <t>9X11X002 FG 1C/1S</t>
  </si>
  <si>
    <t>002 FG 1C/1S</t>
  </si>
  <si>
    <t>4X6X001 1C/1S</t>
  </si>
  <si>
    <t>1C/1S 100/PK 1000CS,PRNTD</t>
  </si>
  <si>
    <t>001 1C/1S</t>
  </si>
  <si>
    <t>1000/CS, PRNTD,PRNTD</t>
  </si>
  <si>
    <t>01*161713</t>
  </si>
  <si>
    <t>WESTERN INDUSTRIES CORP</t>
  </si>
  <si>
    <t>12X17+1.5LIPX00075 LDPE,</t>
  </si>
  <si>
    <t>17+1.5LIP</t>
  </si>
  <si>
    <t>00075 LDPE,</t>
  </si>
  <si>
    <t>DEYANIRA GARCIA</t>
  </si>
  <si>
    <t>deyanira.garcia@wicpack.com</t>
  </si>
  <si>
    <t>12X20+2 LIPX3/16  BUBBLE</t>
  </si>
  <si>
    <t>300/CS</t>
  </si>
  <si>
    <t>20+2 LIP</t>
  </si>
  <si>
    <t>3/16  BUBBLE</t>
  </si>
  <si>
    <t>12X18X7.5MIL HDPE</t>
  </si>
  <si>
    <t>7.5MIL HDPE</t>
  </si>
  <si>
    <t>01*247574</t>
  </si>
  <si>
    <t>ECOBOX</t>
  </si>
  <si>
    <t>10X13+1.5LIPX003 CO-EX MA</t>
  </si>
  <si>
    <t>1000/CS, WHITE/GREY, PERF</t>
  </si>
  <si>
    <t>ED</t>
  </si>
  <si>
    <t>13+1.5LIP</t>
  </si>
  <si>
    <t>003 CO-E</t>
  </si>
  <si>
    <t xml:space="preserve"> MA</t>
  </si>
  <si>
    <t>BRIAN BARTH</t>
  </si>
  <si>
    <t>bbarth@ecobox.com</t>
  </si>
  <si>
    <t>01*57717</t>
  </si>
  <si>
    <t>MIDLAND PAPER - WHEELING</t>
  </si>
  <si>
    <t>6X3X26X0005</t>
  </si>
  <si>
    <t>DEREK JORDAN</t>
  </si>
  <si>
    <t>derek.jordan@midlandpaper.com</t>
  </si>
  <si>
    <t>01*27123</t>
  </si>
  <si>
    <t>STEPHEN GOULD CLEVELAND</t>
  </si>
  <si>
    <t>ZT W/.25  HANG HOLE ABOVE</t>
  </si>
  <si>
    <t>1000/CS 3C/2S REGISTERED,</t>
  </si>
  <si>
    <t>PRNTD</t>
  </si>
  <si>
    <t>KIM ANDERSON</t>
  </si>
  <si>
    <t>kaanderson@rjstahler.com</t>
  </si>
  <si>
    <t>7X6X20X0005</t>
  </si>
  <si>
    <t>7X5X30X0005</t>
  </si>
  <si>
    <t>6.00X6.00</t>
  </si>
  <si>
    <t>1500'/RL, PERF'D</t>
  </si>
  <si>
    <t>ZT W/ .25  HANG HOLE ABOV</t>
  </si>
  <si>
    <t>01*178813</t>
  </si>
  <si>
    <t>ASSOCIATED PACKAGING INC</t>
  </si>
  <si>
    <t>4X60X001 LF,</t>
  </si>
  <si>
    <t>JOHN FORSEY</t>
  </si>
  <si>
    <t>jforsey@supplyone.com</t>
  </si>
  <si>
    <t>6X2X19X0005</t>
  </si>
  <si>
    <t>4X60 1.5MIL LF POLY</t>
  </si>
  <si>
    <t>BAG</t>
  </si>
  <si>
    <t>60 1.5MIL LF POLY</t>
  </si>
  <si>
    <t>01*12009</t>
  </si>
  <si>
    <t>MILLER SUPPLY, INC</t>
  </si>
  <si>
    <t>ZT 12X18 1.5 MIL 1000/CS</t>
  </si>
  <si>
    <t>STOCK LIGHT BLUE TINTED F</t>
  </si>
  <si>
    <t>ILM</t>
  </si>
  <si>
    <t>ZT 12</t>
  </si>
  <si>
    <t>18 1.5 MIL 1000/CS</t>
  </si>
  <si>
    <t>ROGER VALDEZ</t>
  </si>
  <si>
    <t>rogerv@millersupplyinc.com</t>
  </si>
  <si>
    <t>6X3X15X0005</t>
  </si>
  <si>
    <t>01*890161</t>
  </si>
  <si>
    <t>LANDSBERG - INDIANAPOLIS</t>
  </si>
  <si>
    <t>4X10+1.5 LIPX0015 5000/CS</t>
  </si>
  <si>
    <t>0015 5000/CS</t>
  </si>
  <si>
    <t>NANCY PRATHER</t>
  </si>
  <si>
    <t>nprather@landsberg.com</t>
  </si>
  <si>
    <t>01*269043</t>
  </si>
  <si>
    <t>SCANLAN GRAPHIC</t>
  </si>
  <si>
    <t>4X6.25X001 LF,</t>
  </si>
  <si>
    <t>5000/CS, CLEAR</t>
  </si>
  <si>
    <t>KEVIN SCANLAN</t>
  </si>
  <si>
    <t>kscanlan@scanlangraphicsinc.com</t>
  </si>
  <si>
    <t>4X6.25X0015 LF,</t>
  </si>
  <si>
    <t>01*009347</t>
  </si>
  <si>
    <t>NAPS POLY BAG COMPANY</t>
  </si>
  <si>
    <t>3.75X4.75 2 MIL AUTO BAG</t>
  </si>
  <si>
    <t>WHITE FRONT/CLEAR BACK 22</t>
  </si>
  <si>
    <t>1/4  VENT HOLE</t>
  </si>
  <si>
    <t>4.75 2 MIL AUTO BAG</t>
  </si>
  <si>
    <t>RUSS ALDRICH</t>
  </si>
  <si>
    <t>raldrich@napspolybag.com</t>
  </si>
  <si>
    <t>SABRINA BORGES DE LIMA</t>
  </si>
  <si>
    <t>sabrina@pfidistributing.com</t>
  </si>
  <si>
    <t>12  ESD TUBING 4MIL</t>
  </si>
  <si>
    <t>15  ESD TUBING 4MIL</t>
  </si>
  <si>
    <t>1C/1S, REGSTD,PRNTD</t>
  </si>
  <si>
    <t>01*012688</t>
  </si>
  <si>
    <t>SNYDER PAPER - HICKORY</t>
  </si>
  <si>
    <t>110X110X002 FURN,</t>
  </si>
  <si>
    <t>50/RL</t>
  </si>
  <si>
    <t>002 FURN,</t>
  </si>
  <si>
    <t>RICK STOVER</t>
  </si>
  <si>
    <t>rstover@snyderpaper.com</t>
  </si>
  <si>
    <t>01*890659</t>
  </si>
  <si>
    <t>CALIBER PACKAGING, INC.</t>
  </si>
  <si>
    <t>40'X100'X006 C&amp;A FILM, CL</t>
  </si>
  <si>
    <t>EAR</t>
  </si>
  <si>
    <t>006 C&amp;A FILM, CL</t>
  </si>
  <si>
    <t>KIM OSBORNE</t>
  </si>
  <si>
    <t>kim.osborne@caliberpackaging.com</t>
  </si>
  <si>
    <t>1344092A</t>
  </si>
  <si>
    <t>01*555772</t>
  </si>
  <si>
    <t>BUTLER BROS.</t>
  </si>
  <si>
    <t>3X5X004 PRE-OPENED BOR</t>
  </si>
  <si>
    <t>004 PRE-OPENED BOR</t>
  </si>
  <si>
    <t>TOM RIOUX</t>
  </si>
  <si>
    <t>trioux@butlerbros.com</t>
  </si>
  <si>
    <t>32X56X00075 LDPE SOR,</t>
  </si>
  <si>
    <t>200/RL, FG</t>
  </si>
  <si>
    <t>00075 LDPE SOR,</t>
  </si>
  <si>
    <t>7.25X11.5+1/4 LIPX0015</t>
  </si>
  <si>
    <t>3C/2S,PRNTD</t>
  </si>
  <si>
    <t>11.5+1/4 LIP</t>
  </si>
  <si>
    <t>7.5X11.5+1/2 LIPX002</t>
  </si>
  <si>
    <t>4C/2S POLYELTHELYNE,PRNTD</t>
  </si>
  <si>
    <t>11.5+1/2 LIP</t>
  </si>
  <si>
    <t>7.5X115+1/2 LIPX002</t>
  </si>
  <si>
    <t>4C/2S POLYPROP,PRNTD</t>
  </si>
  <si>
    <t>115+1/2 LIP</t>
  </si>
  <si>
    <t>7.5X11.25+1/4 LIPX002</t>
  </si>
  <si>
    <t>5C/2S POLYETHELYNE,PRNTD</t>
  </si>
  <si>
    <t>11.25+1/4 LIP</t>
  </si>
  <si>
    <t>4X60X0015 LF,</t>
  </si>
  <si>
    <t>5C/2S POLYPROP,PRNTD</t>
  </si>
  <si>
    <t>10X11.5+1/4 LIPX0015+2 BG</t>
  </si>
  <si>
    <t>2C/2S POLYETHELYNE,PRNTD</t>
  </si>
  <si>
    <t>0015+2 BG</t>
  </si>
  <si>
    <t>10'X100'X004</t>
  </si>
  <si>
    <t>C&amp;A FILM, BLK, CLR</t>
  </si>
  <si>
    <t>10'</t>
  </si>
  <si>
    <t>LARRY SHEDRACK</t>
  </si>
  <si>
    <t>lshedrack@tapeproducts.com</t>
  </si>
  <si>
    <t>9.5X15.75+2 BGX002</t>
  </si>
  <si>
    <t>3C/2S POLYETHELYNE,PRNTD</t>
  </si>
  <si>
    <t>15.75+2 BG</t>
  </si>
  <si>
    <t>3C/2S POLYPROPELYNE,PRNTD</t>
  </si>
  <si>
    <t>9.25X16.25+1/4 LIP+2 BGX0</t>
  </si>
  <si>
    <t>16.25+1/4 LIP+2 BG</t>
  </si>
  <si>
    <t>5C/2S POLYPROPOLYNE,PRNTD</t>
  </si>
  <si>
    <t>9.25X16.25+1/2 LIP+2 BGX0</t>
  </si>
  <si>
    <t>16.25+1/2 LIP+2 BG</t>
  </si>
  <si>
    <t>9.25X16+1/4 LIP+2 BGX002</t>
  </si>
  <si>
    <t>16+1/4 LIP+2 BG</t>
  </si>
  <si>
    <t>3C/2S POLYPROPOLYNE,PRNTD</t>
  </si>
  <si>
    <t>25/RL, FOLDED</t>
  </si>
  <si>
    <t>12X15X002 1000/CS TAMPER</t>
  </si>
  <si>
    <t>002 1000/CS TAMPER</t>
  </si>
  <si>
    <t>01*890150</t>
  </si>
  <si>
    <t>ZT 12X15+3/4 LIP 2MIL</t>
  </si>
  <si>
    <t>15+3/4 LIP 2MIL</t>
  </si>
  <si>
    <t>LYNN BORNEMAN</t>
  </si>
  <si>
    <t>lynn.bornemann@veritivcorp.com</t>
  </si>
  <si>
    <t>01*74092</t>
  </si>
  <si>
    <t>FORMERLY UNISOURCE - FARGO VERITIV OPERATING COMPANY</t>
  </si>
  <si>
    <t>ND</t>
  </si>
  <si>
    <t>STEVE BARNICK</t>
  </si>
  <si>
    <t>steven.barnick@veritivcorp.com</t>
  </si>
  <si>
    <t>32X32X00075 HDPE SHEETS,</t>
  </si>
  <si>
    <t>00075 HDPE SHEETS,</t>
  </si>
  <si>
    <t>01*7661</t>
  </si>
  <si>
    <t>WELCH MILITARY PKG SUPPLY</t>
  </si>
  <si>
    <t>133.00X46.00X86.00X6.00</t>
  </si>
  <si>
    <t>PAS LDPE 5%AMINE</t>
  </si>
  <si>
    <t>133  IS THE OPEN END</t>
  </si>
  <si>
    <t>RYAN WELCH</t>
  </si>
  <si>
    <t>welmilpac@sbcglobal.net</t>
  </si>
  <si>
    <t>01*22535</t>
  </si>
  <si>
    <t>PORTLAND PACKAGING CO</t>
  </si>
  <si>
    <t>6.5X3.75X003 LF,</t>
  </si>
  <si>
    <t>5000/CS, SW</t>
  </si>
  <si>
    <t>SUNSHINE PENICK</t>
  </si>
  <si>
    <t>sunshinep@portlandpackagingco.com</t>
  </si>
  <si>
    <t>4.5X4X003 LF,</t>
  </si>
  <si>
    <t>5000/CS, BS</t>
  </si>
  <si>
    <t>01*50042</t>
  </si>
  <si>
    <t>PREMIER PACKAGING, INC</t>
  </si>
  <si>
    <t>26X42X90X0009 CF BOR,</t>
  </si>
  <si>
    <t xml:space="preserve">45/RL, OPENS TO 52 </t>
  </si>
  <si>
    <t>0009 CF BOR,</t>
  </si>
  <si>
    <t>BRIAN FINNEGAN</t>
  </si>
  <si>
    <t>bfinnegan@prempack.com</t>
  </si>
  <si>
    <t>01*220568</t>
  </si>
  <si>
    <t>WILKERSON PKG. CO.</t>
  </si>
  <si>
    <t>12X18X003 TE ZT, SILVER/</t>
  </si>
  <si>
    <t>500/CS, FDA, TEAR NOTCH,</t>
  </si>
  <si>
    <t>1S/1S REG SPOT,PRNTD</t>
  </si>
  <si>
    <t>003 TE ZT, SILVER/</t>
  </si>
  <si>
    <t>DARLENE PAGE</t>
  </si>
  <si>
    <t>darlene@wilkersonpkg.com</t>
  </si>
  <si>
    <t>01*164041</t>
  </si>
  <si>
    <t>UNITED STATES PLASTICS</t>
  </si>
  <si>
    <t>3.5X36.5X002 LF,</t>
  </si>
  <si>
    <t>ANNIE ROOF</t>
  </si>
  <si>
    <t>annie@usplastic.com</t>
  </si>
  <si>
    <t>12X18X003 TE ZT, SILVER/M</t>
  </si>
  <si>
    <t>1C/2S REG. SPOT,PRNTD</t>
  </si>
  <si>
    <t>003 TE ZT, SILVER/M</t>
  </si>
  <si>
    <t>01*20511</t>
  </si>
  <si>
    <t>STAMAR PACKAGING INC</t>
  </si>
  <si>
    <t>54X44X96X002</t>
  </si>
  <si>
    <t>ZIP TOP BAGS</t>
  </si>
  <si>
    <t>100/RL FOOD GRADE</t>
  </si>
  <si>
    <t>LORI STIEGMANN</t>
  </si>
  <si>
    <t>lstiegmann@stamarpackaging.com</t>
  </si>
  <si>
    <t>12X10X0015 ZIP TOP BAG 10</t>
  </si>
  <si>
    <t>00/CS</t>
  </si>
  <si>
    <t>0015 ZIP TOP BAG 10</t>
  </si>
  <si>
    <t>3.5X36.5X002 POLYPRO,</t>
  </si>
  <si>
    <t>1500/CS, SW</t>
  </si>
  <si>
    <t>002 POLYPRO,</t>
  </si>
  <si>
    <t>12X18X003 ZT,</t>
  </si>
  <si>
    <t>500/CS, MET/SILVER, FDA</t>
  </si>
  <si>
    <t>16X10X42X004</t>
  </si>
  <si>
    <t>CLR LDPE</t>
  </si>
  <si>
    <t>PRNTD 2C/1S REGISTERED,PR</t>
  </si>
  <si>
    <t>SCOTT MOORE</t>
  </si>
  <si>
    <t>scott@interplas.com</t>
  </si>
  <si>
    <t>01*361258</t>
  </si>
  <si>
    <t>PREMIER PACKAGING SUPPLY INC</t>
  </si>
  <si>
    <t>3.5X51X001 LF,</t>
  </si>
  <si>
    <t>NICHOLAS GALLAGHER</t>
  </si>
  <si>
    <t>nickg@premierpackagingsupply.com</t>
  </si>
  <si>
    <t>01*772620</t>
  </si>
  <si>
    <t>INTERLINE BRAND</t>
  </si>
  <si>
    <t>30X34X16MIC HDPE,</t>
  </si>
  <si>
    <t>500/CS, SS</t>
  </si>
  <si>
    <t>16MIC HDPE,</t>
  </si>
  <si>
    <t>JENNIFER FAULKNER</t>
  </si>
  <si>
    <t>jennifer.faulkner@interlinebrands.com</t>
  </si>
  <si>
    <t>01*115816</t>
  </si>
  <si>
    <t>B2B INDUSTRIAL PRODUCTS</t>
  </si>
  <si>
    <t>9X20 2MIL+1.5 LIP</t>
  </si>
  <si>
    <t>CARDBOARD HEADER</t>
  </si>
  <si>
    <t>100/PD 15PD/CS, HOT PARTS</t>
  </si>
  <si>
    <t>20 2MIL+1.5 LIP</t>
  </si>
  <si>
    <t>JOE BIDASIO</t>
  </si>
  <si>
    <t>jbidasio@b2bind.com</t>
  </si>
  <si>
    <t>12X12X15 1.8MIL</t>
  </si>
  <si>
    <t>YELLOW FILM</t>
  </si>
  <si>
    <t>6EACH 1/4  VENTS</t>
  </si>
  <si>
    <t>15 1.8MIL</t>
  </si>
  <si>
    <t>12X12X15 2MIL</t>
  </si>
  <si>
    <t>15 2MIL</t>
  </si>
  <si>
    <t>6X6X002 2500/CS LAY FLAT</t>
  </si>
  <si>
    <t>1C/1S (2LINES),PRNTD</t>
  </si>
  <si>
    <t>002 2500/CS LAY FLAT</t>
  </si>
  <si>
    <t>16X22X002 LF,</t>
  </si>
  <si>
    <t>500/CS, FDA, EVA, WHITE O</t>
  </si>
  <si>
    <t>PQ</t>
  </si>
  <si>
    <t>2X50X0035 LF,</t>
  </si>
  <si>
    <t>0035 LF,</t>
  </si>
  <si>
    <t>16X22X0025 LF,</t>
  </si>
  <si>
    <t>250/CS, FDA, EVA, WHITE O</t>
  </si>
  <si>
    <t>0025 LF,</t>
  </si>
  <si>
    <t>01*33150</t>
  </si>
  <si>
    <t>SUPPLY ONE - WEYERS CAVE</t>
  </si>
  <si>
    <t>4X15X002 SLIDER BAG</t>
  </si>
  <si>
    <t>002 SLIDER BAG</t>
  </si>
  <si>
    <t>SHERRY MARCKS</t>
  </si>
  <si>
    <t>smarcks@supplyone.com</t>
  </si>
  <si>
    <t>250/WKT, 1500/CS</t>
  </si>
  <si>
    <t>8X21+BG+1.5LIPX00125 WKTD</t>
  </si>
  <si>
    <t>21+BG+1.5LIP</t>
  </si>
  <si>
    <t>00125 WKTD</t>
  </si>
  <si>
    <t>10X15+1.5 LIPX0015 RESEAL</t>
  </si>
  <si>
    <t>37X46X16MIC HDPE,</t>
  </si>
  <si>
    <t>350/CS, GREEN COLOR, SS</t>
  </si>
  <si>
    <t>WILLIAM THOMPSON</t>
  </si>
  <si>
    <t>wthompson@unitedonesource.com</t>
  </si>
  <si>
    <t>38X60X16MIC HDPE,</t>
  </si>
  <si>
    <t>250/CS, GREEN COLOR, SS</t>
  </si>
  <si>
    <t>50/RL, 1000/CS, WHITE COL</t>
  </si>
  <si>
    <t>OR, CORELESS, SS</t>
  </si>
  <si>
    <t>RICHARD BURNETT</t>
  </si>
  <si>
    <t>rburnett@sigmasupply.com</t>
  </si>
  <si>
    <t>01*008521</t>
  </si>
  <si>
    <t>SUPPLYONE TAMPA</t>
  </si>
  <si>
    <t>6X6X003 STATIC SHIELD ZT,</t>
  </si>
  <si>
    <t>003 STATIC SHIELD ZT,</t>
  </si>
  <si>
    <t>01*39223</t>
  </si>
  <si>
    <t>GREAT LAKES PACKAGING SUPPLY INC</t>
  </si>
  <si>
    <t>12X36+1.5 LIPX001 200/WIC</t>
  </si>
  <si>
    <t>KET 1000/CS</t>
  </si>
  <si>
    <t>001 200/WIC</t>
  </si>
  <si>
    <t>DINO VESPRINI</t>
  </si>
  <si>
    <t>orders@greatlakespack.com</t>
  </si>
  <si>
    <t>T-SHIRT BAG, 19 TO HANDLE</t>
  </si>
  <si>
    <t>14 USUABLE SPACE 3 GUSEST</t>
  </si>
  <si>
    <t>13MICRON, HD 1C/2S,PRNTD</t>
  </si>
  <si>
    <t>01*32647</t>
  </si>
  <si>
    <t>DELTA PACKAGING, INC.</t>
  </si>
  <si>
    <t>38X65X008 HEAVYWGT</t>
  </si>
  <si>
    <t>LINER, BLACK, 25/RL</t>
  </si>
  <si>
    <t>008 HEAVYWGT</t>
  </si>
  <si>
    <t>DEANNA PORTER</t>
  </si>
  <si>
    <t>corp.office@deltapackaging.us</t>
  </si>
  <si>
    <t>18 X1500' 100 GAUGE PVC T</t>
  </si>
  <si>
    <t>1500' 100 GAUGE PVC T</t>
  </si>
  <si>
    <t>JIM  HEWITT</t>
  </si>
  <si>
    <t>hewittj@millcraft.com</t>
  </si>
  <si>
    <t>7X8X004 1000/CS ZIP TOP</t>
  </si>
  <si>
    <t>W/ WHITE BLOCK ON FRONT (</t>
  </si>
  <si>
    <t>.25  CLEAR BORDER),PRNTD</t>
  </si>
  <si>
    <t>004 1000/CS ZIP TOP</t>
  </si>
  <si>
    <t>PETER CARRAS</t>
  </si>
  <si>
    <t>peter.carras@veritivcorp.com</t>
  </si>
  <si>
    <t>01*341382</t>
  </si>
  <si>
    <t>ASAP SOLUTIONS</t>
  </si>
  <si>
    <t>4X2X6X005 ZT</t>
  </si>
  <si>
    <t>BARRIER 1000/CS</t>
  </si>
  <si>
    <t>005 ZT</t>
  </si>
  <si>
    <t>JILL BOLHUIS</t>
  </si>
  <si>
    <t>jmbolhuis@asapsolutions.co</t>
  </si>
  <si>
    <t>6X3X9X005 ZT</t>
  </si>
  <si>
    <t>BARRIER</t>
  </si>
  <si>
    <t>1000/CS CLR/SILVER</t>
  </si>
  <si>
    <t>7X4X11.5X005</t>
  </si>
  <si>
    <t>ZT BARRIER 500/CS</t>
  </si>
  <si>
    <t>CLR/SILVER</t>
  </si>
  <si>
    <t>3X5X0025 METALLIC</t>
  </si>
  <si>
    <t>2 LAYERS 1000/CS</t>
  </si>
  <si>
    <t>0025 METALLIC</t>
  </si>
  <si>
    <t>4X6X0025 METALLIC</t>
  </si>
  <si>
    <t>01*13791</t>
  </si>
  <si>
    <t>WCP SOLUTIONS - BOISE</t>
  </si>
  <si>
    <t>12X30 2.8ML STATIC</t>
  </si>
  <si>
    <t>SHLDG ZIP TOP</t>
  </si>
  <si>
    <t>250 PER CASE</t>
  </si>
  <si>
    <t>30 2.8ML STATIC</t>
  </si>
  <si>
    <t>RHONDA BROOKS</t>
  </si>
  <si>
    <t>brhonda@wcpsolutions.com</t>
  </si>
  <si>
    <t>21X16X37X1.5 CLR</t>
  </si>
  <si>
    <t>250/CS GANGFOLDED IN BUND</t>
  </si>
  <si>
    <t>LES OF 25</t>
  </si>
  <si>
    <t>1.5 CLR</t>
  </si>
  <si>
    <t>SANDY FALKNER</t>
  </si>
  <si>
    <t>sandy@lakelandsupply.com</t>
  </si>
  <si>
    <t>01*013083</t>
  </si>
  <si>
    <t>STICKEL PACKAGING SUPPLY</t>
  </si>
  <si>
    <t>10X14X003 DRAW STRING BAG</t>
  </si>
  <si>
    <t>W/ WHITE BLOCK</t>
  </si>
  <si>
    <t>500/CS,PRNTD</t>
  </si>
  <si>
    <t>003 DRAW STRING BAG</t>
  </si>
  <si>
    <t>PETER GUSTAFSON</t>
  </si>
  <si>
    <t>pgustafson@stickelpackaging.com</t>
  </si>
  <si>
    <t>01*118064</t>
  </si>
  <si>
    <t>SHAMROCK SPECIALTY PACKAGING</t>
  </si>
  <si>
    <t>9.00X5.375X15.50X3.00</t>
  </si>
  <si>
    <t>HDPE - PRNTD 2C/1S</t>
  </si>
  <si>
    <t>SIDE GUSSET W/DIE CUT HAN</t>
  </si>
  <si>
    <t>RICK SHERMAN</t>
  </si>
  <si>
    <t>rsherman@shamrockpackaging.com</t>
  </si>
  <si>
    <t>01*600076</t>
  </si>
  <si>
    <t>GIANT PLASTIC INDUSTRIES</t>
  </si>
  <si>
    <t>10X14.25+1.5 LIPX001 250/</t>
  </si>
  <si>
    <t>WICKETED BAG</t>
  </si>
  <si>
    <t>14.25+1.5 LIP</t>
  </si>
  <si>
    <t>001 250/</t>
  </si>
  <si>
    <t>ROSE GESTETNER</t>
  </si>
  <si>
    <t>rose@royalbag.com</t>
  </si>
  <si>
    <t>13.5X20+1.5 LIPX001 250/W</t>
  </si>
  <si>
    <t>WICKETED BAGS</t>
  </si>
  <si>
    <t>20+1.5 LIP</t>
  </si>
  <si>
    <t>001 250/W</t>
  </si>
  <si>
    <t>7.5X2.5X10 1.5MIL</t>
  </si>
  <si>
    <t>LDPE BAG</t>
  </si>
  <si>
    <t>10 1.5MIL</t>
  </si>
  <si>
    <t>GINNY MCKINNEY</t>
  </si>
  <si>
    <t>ginny@interplas.com</t>
  </si>
  <si>
    <t>1344926A</t>
  </si>
  <si>
    <t>01*890951</t>
  </si>
  <si>
    <t xml:space="preserve">7.5X21.5X0015 +1.5 </t>
  </si>
  <si>
    <t>LIP, 250/WICKET</t>
  </si>
  <si>
    <t>1000/CS, 4  WICKETS</t>
  </si>
  <si>
    <t xml:space="preserve">0015 +1.5 </t>
  </si>
  <si>
    <t>COLEEN TANAKA</t>
  </si>
  <si>
    <t>coleen.tanaka@veritivcorp.com</t>
  </si>
  <si>
    <t>01*075017</t>
  </si>
  <si>
    <t>12X12X002 1000/CS CLEAR Z</t>
  </si>
  <si>
    <t>VENTED 3 1/4  VENTS</t>
  </si>
  <si>
    <t>BOTH SIDES</t>
  </si>
  <si>
    <t>002 1000/CS CLEAR Z</t>
  </si>
  <si>
    <t>01*126834</t>
  </si>
  <si>
    <t>LANDSBERG HOUSTON</t>
  </si>
  <si>
    <t>7X14.25X001 2500/CS</t>
  </si>
  <si>
    <t>LDPE LAY FLAT SIDE WELD</t>
  </si>
  <si>
    <t>001 2500/CS</t>
  </si>
  <si>
    <t>JOSE VERDUZCO</t>
  </si>
  <si>
    <t>jose.verduzco@landsberg.com</t>
  </si>
  <si>
    <t>01*105070</t>
  </si>
  <si>
    <t>NEWAY PACKAGING CORP.</t>
  </si>
  <si>
    <t>76 x5000' .75MIL HDPE</t>
  </si>
  <si>
    <t>FILM</t>
  </si>
  <si>
    <t>TARA HENDERSON</t>
  </si>
  <si>
    <t>thenderson@newaypkg.com</t>
  </si>
  <si>
    <t>01*60253</t>
  </si>
  <si>
    <t>STEPHEN GOULD COMMERCE</t>
  </si>
  <si>
    <t>6X9 4MIL ZT BAG REG</t>
  </si>
  <si>
    <t>PRINT MANY C/1S</t>
  </si>
  <si>
    <t>PHOTO IMAGE/SCREEN,PRNTD</t>
  </si>
  <si>
    <t>9 4MIL ZT BAG REG</t>
  </si>
  <si>
    <t>TRACY REYNA</t>
  </si>
  <si>
    <t>tlreyna@stephengould.com</t>
  </si>
  <si>
    <t>14X20 2MIL ZT BAG 500/CS</t>
  </si>
  <si>
    <t>VENTED 3 1/4  VENT</t>
  </si>
  <si>
    <t>HOLES BOTH SIDES</t>
  </si>
  <si>
    <t>20 2MIL ZT BAG 500/CS</t>
  </si>
  <si>
    <t>01*6340</t>
  </si>
  <si>
    <t>MIDLAND PAPER - WAUSAU</t>
  </si>
  <si>
    <t>23X39 8MIL WHITE</t>
  </si>
  <si>
    <t>OPAQUE BAG</t>
  </si>
  <si>
    <t>39 8MIL WHITE</t>
  </si>
  <si>
    <t>ERIC PETZOLD</t>
  </si>
  <si>
    <t>eric.petzold@midlandpaper.com</t>
  </si>
  <si>
    <t>01*366722</t>
  </si>
  <si>
    <t>PURCELL PACKAGING NW</t>
  </si>
  <si>
    <t>16X24 1.75MIL 500/CS</t>
  </si>
  <si>
    <t>2C/1S SPOT PRINT,PRNTD</t>
  </si>
  <si>
    <t>24 1.75MIL 500/CS</t>
  </si>
  <si>
    <t>GEOFFREY PURCELL</t>
  </si>
  <si>
    <t>gwpurcell@purcellpackagingnw.com</t>
  </si>
  <si>
    <t>01*009945</t>
  </si>
  <si>
    <t>OMNI PACKAGING</t>
  </si>
  <si>
    <t>15X30X006, CLR HEAVY</t>
  </si>
  <si>
    <t>DUTY POLY, HEAT SEAL</t>
  </si>
  <si>
    <t>WATERPROOF</t>
  </si>
  <si>
    <t>006, CLR HEAVY</t>
  </si>
  <si>
    <t>BILL MULLEN</t>
  </si>
  <si>
    <t>bmullen@omnipackaging.com</t>
  </si>
  <si>
    <t>01*13359</t>
  </si>
  <si>
    <t>CHALMUR BAG CO., INC.</t>
  </si>
  <si>
    <t>6X12X0015 SW</t>
  </si>
  <si>
    <t>WITH CORNER CUT</t>
  </si>
  <si>
    <t>OFF THE OPEN END</t>
  </si>
  <si>
    <t>0015 SW</t>
  </si>
  <si>
    <t>JOHN BLOH</t>
  </si>
  <si>
    <t>johnbloh@chalmurbag.com</t>
  </si>
  <si>
    <t>01*187973</t>
  </si>
  <si>
    <t>SIERRA PACKAGING SOLUTIONS</t>
  </si>
  <si>
    <t>24X36X002 250/CS LF BAG</t>
  </si>
  <si>
    <t>1C/2S RANDOM SUFF WARN,PR</t>
  </si>
  <si>
    <t>002 250/CS LF BAG</t>
  </si>
  <si>
    <t>MARC BENTON</t>
  </si>
  <si>
    <t>marc.benton@gmail.com</t>
  </si>
  <si>
    <t>26X36X002 250/CS LF BAG</t>
  </si>
  <si>
    <t>01*8225</t>
  </si>
  <si>
    <t>TYOGA CONTAINER CO. - DINOBAG</t>
  </si>
  <si>
    <t>3/16 BUBBLE OUT BAG</t>
  </si>
  <si>
    <t>15X38+1 LIP AND TAPE</t>
  </si>
  <si>
    <t>TAMMY FRANK</t>
  </si>
  <si>
    <t>tammy@tyogacontainer.com</t>
  </si>
  <si>
    <t>01*6919</t>
  </si>
  <si>
    <t>FORMERLY UNISOURCE - PORTLAND VERITIV OPERATING COMPANY</t>
  </si>
  <si>
    <t>AUTO 3X13.5X003 .25  HH</t>
  </si>
  <si>
    <t>WHT FRONT/CLR BACK</t>
  </si>
  <si>
    <t>600/ROLL</t>
  </si>
  <si>
    <t>AUTO 3</t>
  </si>
  <si>
    <t>003 .25  HH</t>
  </si>
  <si>
    <t>RHONDA ORME</t>
  </si>
  <si>
    <t>rhonda.orme@veritivcorp.com</t>
  </si>
  <si>
    <t>01*5867</t>
  </si>
  <si>
    <t>SHIPPERS SUPPLY, INC.</t>
  </si>
  <si>
    <t>4  X 2900' 1.5MIL LF</t>
  </si>
  <si>
    <t>TUBING</t>
  </si>
  <si>
    <t xml:space="preserve"> 2900' 1.5MIL LF</t>
  </si>
  <si>
    <t>BILL SHERBANENKO</t>
  </si>
  <si>
    <t>wsherbanenko@shippers-supply.com</t>
  </si>
  <si>
    <t>01*890285</t>
  </si>
  <si>
    <t>16X12.25X002 1000/CS</t>
  </si>
  <si>
    <t>SLIDER TOP W/ .25  VENT</t>
  </si>
  <si>
    <t>POLY PROPYLENE</t>
  </si>
  <si>
    <t>HEATHER  WASHINGTON</t>
  </si>
  <si>
    <t>heather.washington@veritivcorp.com</t>
  </si>
  <si>
    <t>6X9X1.25MIL ZT BAG</t>
  </si>
  <si>
    <t>SAME AS ITEM#3440A</t>
  </si>
  <si>
    <t>1000/CASE 650M</t>
  </si>
  <si>
    <t>1.25MIL ZT BAG</t>
  </si>
  <si>
    <t>01*890134</t>
  </si>
  <si>
    <t>PYRAMID PACKAGING INC.</t>
  </si>
  <si>
    <t>5.5X6.5+1.75 LIP 2MIL</t>
  </si>
  <si>
    <t>WICKETED W/ 1 VENT HOLE</t>
  </si>
  <si>
    <t>6.5+1.75 LIP 2MIL</t>
  </si>
  <si>
    <t>ROBERT PLOEN</t>
  </si>
  <si>
    <t>bploen@pyramidpackaging.com</t>
  </si>
  <si>
    <t>01*245291</t>
  </si>
  <si>
    <t>PRECISION CORR</t>
  </si>
  <si>
    <t>24X24 6MICRON HDPE</t>
  </si>
  <si>
    <t>TAN COLOR</t>
  </si>
  <si>
    <t>24 6MICRON HDPE</t>
  </si>
  <si>
    <t>MARGARET SCHLUMPER</t>
  </si>
  <si>
    <t>mschlumper@precisioncorr.com</t>
  </si>
  <si>
    <t>ZT</t>
  </si>
  <si>
    <t>SHRINK</t>
  </si>
  <si>
    <t>L&amp;T</t>
  </si>
  <si>
    <t>CUSTOM COLOR</t>
  </si>
  <si>
    <t>MAILER</t>
  </si>
  <si>
    <t>MERCH</t>
  </si>
  <si>
    <t>REG PRINT</t>
  </si>
  <si>
    <t>GARMENT</t>
  </si>
  <si>
    <t>T-SHIRT</t>
  </si>
  <si>
    <t>AUTO</t>
  </si>
  <si>
    <t>SHEETING</t>
  </si>
  <si>
    <t>LIP</t>
  </si>
  <si>
    <t>SMALL</t>
  </si>
  <si>
    <t>WICKETED + L&amp;T</t>
  </si>
  <si>
    <t>SUB PACK</t>
  </si>
  <si>
    <t>VAC</t>
  </si>
  <si>
    <t>BUBBLE</t>
  </si>
  <si>
    <t>COMPARTMENT</t>
  </si>
  <si>
    <t>POLYPRO</t>
  </si>
  <si>
    <t>HDPE</t>
  </si>
  <si>
    <t>STAPLE</t>
  </si>
  <si>
    <t>WATER</t>
  </si>
  <si>
    <t>SQUARE BTM</t>
  </si>
  <si>
    <t>CUSTOM LF</t>
  </si>
  <si>
    <t>DRAWSTRING</t>
  </si>
  <si>
    <t>PACKING LIST</t>
  </si>
  <si>
    <t>LARGE</t>
  </si>
  <si>
    <t>STATIC</t>
  </si>
  <si>
    <t>SUP</t>
  </si>
  <si>
    <t>WOVEN</t>
  </si>
  <si>
    <t>SLIDER</t>
  </si>
  <si>
    <t>BAGS</t>
  </si>
  <si>
    <t>Type of Product</t>
  </si>
  <si>
    <t>% OF TOTAL</t>
  </si>
  <si>
    <t># of Orders</t>
  </si>
  <si>
    <t>Number of Quote Requests</t>
  </si>
  <si>
    <t>NS Bought Quotes Past 2 Weeks</t>
  </si>
  <si>
    <t>% conversions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</si>
</sst>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14" fontId="0" fillId="0" borderId="0" xfId="0" applyNumberFormat="1"/>
    <xf numFmtId="9" fontId="0" fillId="0" borderId="0" xfId="0" applyNumberFormat="1"/>
    <xf numFmtId="0" fontId="16" fillId="0" borderId="0" xfId="0" applyFont="1" applyAlignment="1">
      <alignment horizontal="center"/>
    </xf>
    <xf numFmtId="10" fontId="0" fillId="0" borderId="0" xfId="0" applyNumberFormat="1"/>
    <xf numFmtId="0" fontId="0" fillId="0" borderId="0" xfId="0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692"/>
  <sheetViews>
    <sheetView workbookViewId="0">
      <selection activeCell="C39" sqref="C2:D39"/>
    </sheetView>
  </sheetViews>
  <sheetFormatPr defaultRowHeight="14.4" x14ac:dyDescent="0.3"/>
  <cols>
    <col min="2" max="2" width="9.6640625" bestFit="1" customWidth="1"/>
    <col min="8" max="8" width="29.44140625" bestFit="1" customWidth="1"/>
  </cols>
  <sheetData>
    <row r="1" spans="1:48" ht="15" x14ac:dyDescent="0.25">
      <c r="A1" t="s">
        <v>0</v>
      </c>
      <c r="B1" t="s">
        <v>1</v>
      </c>
      <c r="C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30</v>
      </c>
      <c r="AG1" t="s">
        <v>31</v>
      </c>
      <c r="AH1" t="s">
        <v>32</v>
      </c>
      <c r="AI1" t="s">
        <v>33</v>
      </c>
      <c r="AJ1" t="s">
        <v>34</v>
      </c>
      <c r="AK1" t="s">
        <v>35</v>
      </c>
      <c r="AL1" t="s">
        <v>36</v>
      </c>
      <c r="AM1" t="s">
        <v>37</v>
      </c>
      <c r="AN1" t="s">
        <v>38</v>
      </c>
      <c r="AO1" t="s">
        <v>39</v>
      </c>
      <c r="AP1" t="s">
        <v>40</v>
      </c>
      <c r="AQ1" t="s">
        <v>41</v>
      </c>
      <c r="AR1" t="s">
        <v>42</v>
      </c>
      <c r="AS1" t="s">
        <v>43</v>
      </c>
      <c r="AT1" t="s">
        <v>44</v>
      </c>
      <c r="AU1" t="s">
        <v>45</v>
      </c>
      <c r="AV1" t="s">
        <v>46</v>
      </c>
    </row>
    <row r="2" spans="1:48" ht="15" x14ac:dyDescent="0.25">
      <c r="A2">
        <v>928040</v>
      </c>
      <c r="B2" s="1">
        <v>42374</v>
      </c>
      <c r="C2" t="s">
        <v>135</v>
      </c>
      <c r="D2" t="s">
        <v>2371</v>
      </c>
      <c r="E2" t="s">
        <v>136</v>
      </c>
      <c r="F2" t="s">
        <v>137</v>
      </c>
      <c r="G2" t="s">
        <v>49</v>
      </c>
      <c r="H2" t="s">
        <v>138</v>
      </c>
      <c r="I2" t="s">
        <v>139</v>
      </c>
      <c r="J2" t="s">
        <v>140</v>
      </c>
      <c r="K2">
        <v>8</v>
      </c>
      <c r="L2">
        <v>230.85</v>
      </c>
      <c r="M2">
        <v>0</v>
      </c>
      <c r="N2">
        <v>1846.8</v>
      </c>
      <c r="S2" t="s">
        <v>141</v>
      </c>
      <c r="T2">
        <v>0</v>
      </c>
      <c r="V2">
        <v>17</v>
      </c>
      <c r="W2" t="s">
        <v>142</v>
      </c>
      <c r="X2" t="s">
        <v>143</v>
      </c>
      <c r="Y2" t="s">
        <v>144</v>
      </c>
      <c r="Z2" t="s">
        <v>93</v>
      </c>
      <c r="AA2" s="1">
        <v>42374</v>
      </c>
      <c r="AB2">
        <v>14277</v>
      </c>
      <c r="AC2" t="s">
        <v>145</v>
      </c>
      <c r="AD2" t="s">
        <v>146</v>
      </c>
      <c r="AE2" t="s">
        <v>147</v>
      </c>
      <c r="AF2">
        <v>70</v>
      </c>
      <c r="AK2" t="s">
        <v>67</v>
      </c>
      <c r="AL2" t="s">
        <v>58</v>
      </c>
      <c r="AM2" t="s">
        <v>97</v>
      </c>
      <c r="AN2" t="s">
        <v>148</v>
      </c>
      <c r="AO2" s="1">
        <v>42430</v>
      </c>
      <c r="AP2" t="s">
        <v>99</v>
      </c>
      <c r="AQ2" t="s">
        <v>100</v>
      </c>
      <c r="AR2">
        <v>72229</v>
      </c>
      <c r="AS2" t="s">
        <v>101</v>
      </c>
      <c r="AV2">
        <v>774297.7</v>
      </c>
    </row>
    <row r="3" spans="1:48" ht="15" x14ac:dyDescent="0.25">
      <c r="A3">
        <v>927963</v>
      </c>
      <c r="B3" s="1">
        <v>42374</v>
      </c>
      <c r="C3" t="s">
        <v>86</v>
      </c>
      <c r="D3" t="s">
        <v>2367</v>
      </c>
      <c r="E3" t="s">
        <v>87</v>
      </c>
      <c r="F3" t="s">
        <v>88</v>
      </c>
      <c r="G3" t="s">
        <v>49</v>
      </c>
      <c r="H3" t="s">
        <v>89</v>
      </c>
      <c r="I3" t="s">
        <v>90</v>
      </c>
      <c r="J3" t="s">
        <v>91</v>
      </c>
      <c r="K3">
        <v>50</v>
      </c>
      <c r="L3">
        <v>161.65</v>
      </c>
      <c r="M3">
        <v>0</v>
      </c>
      <c r="N3">
        <v>8082.5</v>
      </c>
      <c r="S3" t="s">
        <v>92</v>
      </c>
      <c r="T3">
        <v>0</v>
      </c>
      <c r="V3" t="s">
        <v>89</v>
      </c>
      <c r="Z3" t="s">
        <v>93</v>
      </c>
      <c r="AA3" s="1">
        <v>42374</v>
      </c>
      <c r="AB3">
        <v>31268</v>
      </c>
      <c r="AC3" t="s">
        <v>94</v>
      </c>
      <c r="AD3" t="s">
        <v>95</v>
      </c>
      <c r="AE3" t="s">
        <v>96</v>
      </c>
      <c r="AF3">
        <v>84</v>
      </c>
      <c r="AK3" t="s">
        <v>67</v>
      </c>
      <c r="AL3" t="s">
        <v>58</v>
      </c>
      <c r="AM3" t="s">
        <v>97</v>
      </c>
      <c r="AN3" t="s">
        <v>98</v>
      </c>
      <c r="AO3" s="1">
        <v>42402</v>
      </c>
      <c r="AP3" t="s">
        <v>99</v>
      </c>
      <c r="AQ3" t="s">
        <v>100</v>
      </c>
      <c r="AR3">
        <v>72198</v>
      </c>
      <c r="AS3" t="s">
        <v>101</v>
      </c>
      <c r="AV3">
        <v>774292.28</v>
      </c>
    </row>
    <row r="4" spans="1:48" ht="15" x14ac:dyDescent="0.25">
      <c r="A4">
        <v>928029</v>
      </c>
      <c r="B4" s="1">
        <v>42374</v>
      </c>
      <c r="C4" t="s">
        <v>125</v>
      </c>
      <c r="D4" t="s">
        <v>1835</v>
      </c>
      <c r="E4" t="s">
        <v>126</v>
      </c>
      <c r="F4" t="s">
        <v>127</v>
      </c>
      <c r="G4" t="s">
        <v>49</v>
      </c>
      <c r="H4" t="s">
        <v>128</v>
      </c>
      <c r="I4" t="s">
        <v>129</v>
      </c>
      <c r="J4" t="s">
        <v>130</v>
      </c>
      <c r="K4">
        <v>25</v>
      </c>
      <c r="L4">
        <v>65.5</v>
      </c>
      <c r="M4">
        <v>0</v>
      </c>
      <c r="N4">
        <v>1637.5</v>
      </c>
      <c r="S4" t="s">
        <v>114</v>
      </c>
      <c r="T4">
        <v>0</v>
      </c>
      <c r="V4">
        <v>11.5</v>
      </c>
      <c r="W4" t="s">
        <v>131</v>
      </c>
      <c r="X4">
        <v>2</v>
      </c>
      <c r="Z4" t="s">
        <v>93</v>
      </c>
      <c r="AA4" s="1">
        <v>42374</v>
      </c>
      <c r="AB4">
        <v>65288</v>
      </c>
      <c r="AC4" t="s">
        <v>132</v>
      </c>
      <c r="AD4" t="s">
        <v>133</v>
      </c>
      <c r="AE4" t="s">
        <v>85</v>
      </c>
      <c r="AF4">
        <v>42</v>
      </c>
      <c r="AK4" t="s">
        <v>67</v>
      </c>
      <c r="AL4" t="s">
        <v>58</v>
      </c>
      <c r="AM4" t="s">
        <v>97</v>
      </c>
      <c r="AN4" t="s">
        <v>134</v>
      </c>
      <c r="AO4" s="1">
        <v>42409</v>
      </c>
      <c r="AP4" t="s">
        <v>99</v>
      </c>
      <c r="AQ4" t="s">
        <v>100</v>
      </c>
      <c r="AR4">
        <v>72228</v>
      </c>
      <c r="AS4" t="s">
        <v>101</v>
      </c>
      <c r="AV4">
        <v>777448.1</v>
      </c>
    </row>
    <row r="5" spans="1:48" ht="15" x14ac:dyDescent="0.25">
      <c r="A5">
        <v>928237</v>
      </c>
      <c r="B5" s="1">
        <v>42374</v>
      </c>
      <c r="C5" t="s">
        <v>317</v>
      </c>
      <c r="D5" t="s">
        <v>2369</v>
      </c>
      <c r="E5" t="s">
        <v>318</v>
      </c>
      <c r="F5" t="s">
        <v>319</v>
      </c>
      <c r="G5" t="s">
        <v>49</v>
      </c>
      <c r="H5" t="s">
        <v>320</v>
      </c>
      <c r="I5" t="s">
        <v>321</v>
      </c>
      <c r="J5" t="s">
        <v>322</v>
      </c>
      <c r="K5">
        <v>50</v>
      </c>
      <c r="L5">
        <v>187</v>
      </c>
      <c r="M5">
        <v>0</v>
      </c>
      <c r="N5">
        <v>9350</v>
      </c>
      <c r="S5" t="s">
        <v>323</v>
      </c>
      <c r="T5">
        <v>0</v>
      </c>
      <c r="V5">
        <v>30</v>
      </c>
      <c r="W5" t="s">
        <v>324</v>
      </c>
      <c r="X5">
        <v>0</v>
      </c>
      <c r="Z5" t="s">
        <v>93</v>
      </c>
      <c r="AA5" s="1">
        <v>42375</v>
      </c>
      <c r="AB5">
        <v>45505</v>
      </c>
      <c r="AC5" t="s">
        <v>325</v>
      </c>
      <c r="AD5" t="s">
        <v>326</v>
      </c>
      <c r="AE5" t="s">
        <v>327</v>
      </c>
      <c r="AF5">
        <v>55</v>
      </c>
      <c r="AK5" t="s">
        <v>67</v>
      </c>
      <c r="AL5" t="s">
        <v>58</v>
      </c>
      <c r="AM5" t="s">
        <v>124</v>
      </c>
      <c r="AN5" t="s">
        <v>328</v>
      </c>
      <c r="AO5" s="1">
        <v>42402</v>
      </c>
      <c r="AP5" t="s">
        <v>99</v>
      </c>
      <c r="AQ5" t="s">
        <v>100</v>
      </c>
      <c r="AR5">
        <v>72266</v>
      </c>
      <c r="AS5" t="s">
        <v>101</v>
      </c>
      <c r="AT5" t="s">
        <v>329</v>
      </c>
      <c r="AU5" s="1">
        <v>42383</v>
      </c>
      <c r="AV5">
        <v>768553.6</v>
      </c>
    </row>
    <row r="6" spans="1:48" ht="15" x14ac:dyDescent="0.25">
      <c r="A6">
        <v>928532</v>
      </c>
      <c r="B6" s="1">
        <v>42375</v>
      </c>
      <c r="C6" t="s">
        <v>528</v>
      </c>
      <c r="D6" t="s">
        <v>2387</v>
      </c>
      <c r="E6" t="s">
        <v>433</v>
      </c>
      <c r="F6" t="s">
        <v>434</v>
      </c>
      <c r="G6" t="s">
        <v>49</v>
      </c>
      <c r="H6" t="s">
        <v>529</v>
      </c>
      <c r="I6" t="s">
        <v>530</v>
      </c>
      <c r="J6" t="s">
        <v>531</v>
      </c>
      <c r="K6">
        <v>200</v>
      </c>
      <c r="L6">
        <v>25.9</v>
      </c>
      <c r="M6">
        <v>0</v>
      </c>
      <c r="N6">
        <v>5180</v>
      </c>
      <c r="S6" t="s">
        <v>141</v>
      </c>
      <c r="T6">
        <v>0</v>
      </c>
      <c r="V6">
        <v>11</v>
      </c>
      <c r="W6" t="s">
        <v>532</v>
      </c>
      <c r="X6" t="s">
        <v>533</v>
      </c>
      <c r="Z6" t="s">
        <v>93</v>
      </c>
      <c r="AA6" s="1">
        <v>42375</v>
      </c>
      <c r="AB6">
        <v>66942</v>
      </c>
      <c r="AC6" t="s">
        <v>438</v>
      </c>
      <c r="AD6" t="s">
        <v>439</v>
      </c>
      <c r="AE6" t="s">
        <v>534</v>
      </c>
      <c r="AF6">
        <v>53</v>
      </c>
      <c r="AK6" t="s">
        <v>67</v>
      </c>
      <c r="AL6" t="s">
        <v>58</v>
      </c>
      <c r="AM6" t="s">
        <v>97</v>
      </c>
      <c r="AN6" t="s">
        <v>535</v>
      </c>
      <c r="AO6" s="1">
        <v>42410</v>
      </c>
      <c r="AP6" t="s">
        <v>99</v>
      </c>
      <c r="AQ6" t="s">
        <v>100</v>
      </c>
      <c r="AR6">
        <v>72247</v>
      </c>
      <c r="AS6" t="s">
        <v>101</v>
      </c>
      <c r="AV6">
        <v>763029.12</v>
      </c>
    </row>
    <row r="7" spans="1:48" ht="15" x14ac:dyDescent="0.25">
      <c r="A7">
        <v>928239</v>
      </c>
      <c r="B7" s="1">
        <v>42374</v>
      </c>
      <c r="C7" t="s">
        <v>330</v>
      </c>
      <c r="D7" t="s">
        <v>2367</v>
      </c>
      <c r="E7" t="s">
        <v>331</v>
      </c>
      <c r="F7" t="s">
        <v>332</v>
      </c>
      <c r="G7" t="s">
        <v>49</v>
      </c>
      <c r="H7" t="s">
        <v>333</v>
      </c>
      <c r="I7" t="s">
        <v>334</v>
      </c>
      <c r="J7" t="s">
        <v>335</v>
      </c>
      <c r="K7">
        <v>10</v>
      </c>
      <c r="L7">
        <v>99.8</v>
      </c>
      <c r="M7">
        <v>0</v>
      </c>
      <c r="N7">
        <v>998</v>
      </c>
      <c r="S7" t="s">
        <v>336</v>
      </c>
      <c r="T7">
        <v>0</v>
      </c>
      <c r="V7">
        <v>12</v>
      </c>
      <c r="W7" t="s">
        <v>337</v>
      </c>
      <c r="Z7" t="s">
        <v>93</v>
      </c>
      <c r="AA7" s="1">
        <v>42375</v>
      </c>
      <c r="AB7">
        <v>26748</v>
      </c>
      <c r="AC7" t="s">
        <v>338</v>
      </c>
      <c r="AD7" t="s">
        <v>339</v>
      </c>
      <c r="AE7" t="s">
        <v>96</v>
      </c>
      <c r="AF7">
        <v>20</v>
      </c>
      <c r="AL7" t="s">
        <v>58</v>
      </c>
      <c r="AM7" t="s">
        <v>97</v>
      </c>
      <c r="AN7" t="s">
        <v>340</v>
      </c>
      <c r="AO7" s="1">
        <v>42408</v>
      </c>
      <c r="AP7" t="s">
        <v>99</v>
      </c>
      <c r="AQ7" t="s">
        <v>100</v>
      </c>
      <c r="AR7">
        <v>72311</v>
      </c>
      <c r="AS7" t="s">
        <v>101</v>
      </c>
      <c r="AV7">
        <v>778001.9</v>
      </c>
    </row>
    <row r="8" spans="1:48" ht="15" x14ac:dyDescent="0.25">
      <c r="A8">
        <v>928420</v>
      </c>
      <c r="B8" s="1">
        <v>42375</v>
      </c>
      <c r="C8" t="s">
        <v>420</v>
      </c>
      <c r="D8" t="s">
        <v>2384</v>
      </c>
      <c r="E8" t="s">
        <v>421</v>
      </c>
      <c r="F8" t="s">
        <v>422</v>
      </c>
      <c r="G8" t="s">
        <v>49</v>
      </c>
      <c r="H8" t="s">
        <v>423</v>
      </c>
      <c r="I8" t="s">
        <v>424</v>
      </c>
      <c r="J8" t="s">
        <v>425</v>
      </c>
      <c r="K8">
        <v>30</v>
      </c>
      <c r="L8">
        <v>302.39999999999998</v>
      </c>
      <c r="M8">
        <v>0</v>
      </c>
      <c r="N8">
        <v>9072</v>
      </c>
      <c r="S8" t="s">
        <v>426</v>
      </c>
      <c r="T8">
        <v>0</v>
      </c>
      <c r="V8">
        <v>14</v>
      </c>
      <c r="W8">
        <v>24</v>
      </c>
      <c r="X8" t="s">
        <v>427</v>
      </c>
      <c r="Z8" t="s">
        <v>93</v>
      </c>
      <c r="AA8" s="1">
        <v>42376</v>
      </c>
      <c r="AB8">
        <v>39048</v>
      </c>
      <c r="AC8" t="s">
        <v>428</v>
      </c>
      <c r="AD8" t="s">
        <v>429</v>
      </c>
      <c r="AE8" t="s">
        <v>123</v>
      </c>
      <c r="AF8">
        <v>40</v>
      </c>
      <c r="AK8" t="s">
        <v>67</v>
      </c>
      <c r="AL8" t="s">
        <v>58</v>
      </c>
      <c r="AM8" t="s">
        <v>97</v>
      </c>
      <c r="AN8" t="s">
        <v>328</v>
      </c>
      <c r="AO8" s="1">
        <v>42408</v>
      </c>
      <c r="AP8" t="s">
        <v>99</v>
      </c>
      <c r="AQ8" t="s">
        <v>100</v>
      </c>
      <c r="AR8">
        <v>72285</v>
      </c>
      <c r="AS8" t="s">
        <v>430</v>
      </c>
      <c r="AV8">
        <v>752270.17</v>
      </c>
    </row>
    <row r="9" spans="1:48" ht="15" x14ac:dyDescent="0.25">
      <c r="A9">
        <v>928422</v>
      </c>
      <c r="B9" s="1">
        <v>42375</v>
      </c>
      <c r="C9" t="s">
        <v>431</v>
      </c>
      <c r="D9" t="s">
        <v>2384</v>
      </c>
      <c r="E9" t="s">
        <v>421</v>
      </c>
      <c r="F9" t="s">
        <v>422</v>
      </c>
      <c r="G9" t="s">
        <v>49</v>
      </c>
      <c r="H9" t="s">
        <v>423</v>
      </c>
      <c r="I9" t="s">
        <v>432</v>
      </c>
      <c r="J9" t="s">
        <v>425</v>
      </c>
      <c r="K9">
        <v>30</v>
      </c>
      <c r="L9">
        <v>302.39999999999998</v>
      </c>
      <c r="M9">
        <v>0</v>
      </c>
      <c r="N9">
        <v>9072</v>
      </c>
      <c r="S9" t="s">
        <v>426</v>
      </c>
      <c r="T9">
        <v>0</v>
      </c>
      <c r="V9">
        <v>14</v>
      </c>
      <c r="W9">
        <v>24</v>
      </c>
      <c r="X9" t="s">
        <v>427</v>
      </c>
      <c r="Z9" t="s">
        <v>93</v>
      </c>
      <c r="AA9" s="1">
        <v>42376</v>
      </c>
      <c r="AB9">
        <v>39048</v>
      </c>
      <c r="AC9" t="s">
        <v>428</v>
      </c>
      <c r="AD9" t="s">
        <v>429</v>
      </c>
      <c r="AE9" t="s">
        <v>123</v>
      </c>
      <c r="AF9">
        <v>40</v>
      </c>
      <c r="AK9" t="s">
        <v>67</v>
      </c>
      <c r="AL9" t="s">
        <v>58</v>
      </c>
      <c r="AM9" t="s">
        <v>97</v>
      </c>
      <c r="AN9" t="s">
        <v>328</v>
      </c>
      <c r="AO9" s="1">
        <v>42408</v>
      </c>
      <c r="AP9" t="s">
        <v>99</v>
      </c>
      <c r="AQ9" t="s">
        <v>100</v>
      </c>
      <c r="AR9">
        <v>72294</v>
      </c>
      <c r="AS9" t="s">
        <v>430</v>
      </c>
      <c r="AV9">
        <v>752272.13</v>
      </c>
    </row>
    <row r="10" spans="1:48" ht="15" x14ac:dyDescent="0.25">
      <c r="A10">
        <v>928712</v>
      </c>
      <c r="B10" s="1">
        <v>42375</v>
      </c>
      <c r="C10" t="s">
        <v>599</v>
      </c>
      <c r="D10" t="s">
        <v>2373</v>
      </c>
      <c r="E10" t="s">
        <v>591</v>
      </c>
      <c r="F10" t="s">
        <v>592</v>
      </c>
      <c r="G10" t="s">
        <v>49</v>
      </c>
      <c r="H10" t="s">
        <v>600</v>
      </c>
      <c r="I10" t="s">
        <v>601</v>
      </c>
      <c r="J10" t="s">
        <v>602</v>
      </c>
      <c r="K10">
        <v>20</v>
      </c>
      <c r="L10">
        <v>68</v>
      </c>
      <c r="M10">
        <v>0</v>
      </c>
      <c r="N10">
        <v>1360</v>
      </c>
      <c r="S10" t="s">
        <v>175</v>
      </c>
      <c r="T10">
        <v>0</v>
      </c>
      <c r="V10">
        <v>14</v>
      </c>
      <c r="W10">
        <v>20</v>
      </c>
      <c r="X10" t="s">
        <v>595</v>
      </c>
      <c r="Z10" t="s">
        <v>93</v>
      </c>
      <c r="AA10" s="1">
        <v>42376</v>
      </c>
      <c r="AB10">
        <v>61809</v>
      </c>
      <c r="AC10" t="s">
        <v>596</v>
      </c>
      <c r="AD10" t="s">
        <v>597</v>
      </c>
      <c r="AE10" t="s">
        <v>284</v>
      </c>
      <c r="AF10">
        <v>40</v>
      </c>
      <c r="AK10" t="s">
        <v>67</v>
      </c>
      <c r="AL10" t="s">
        <v>58</v>
      </c>
      <c r="AM10" t="s">
        <v>97</v>
      </c>
      <c r="AN10" t="s">
        <v>598</v>
      </c>
      <c r="AO10" s="1">
        <v>42402</v>
      </c>
      <c r="AP10" t="s">
        <v>99</v>
      </c>
      <c r="AQ10" t="s">
        <v>100</v>
      </c>
      <c r="AR10">
        <v>72271</v>
      </c>
      <c r="AS10" t="s">
        <v>101</v>
      </c>
      <c r="AV10">
        <v>773888.4</v>
      </c>
    </row>
    <row r="11" spans="1:48" ht="15" x14ac:dyDescent="0.25">
      <c r="A11">
        <v>928711</v>
      </c>
      <c r="B11" s="1">
        <v>42375</v>
      </c>
      <c r="C11" t="s">
        <v>590</v>
      </c>
      <c r="D11" t="s">
        <v>2373</v>
      </c>
      <c r="E11" t="s">
        <v>591</v>
      </c>
      <c r="F11" t="s">
        <v>592</v>
      </c>
      <c r="G11" t="s">
        <v>49</v>
      </c>
      <c r="H11" t="s">
        <v>593</v>
      </c>
      <c r="I11" t="s">
        <v>594</v>
      </c>
      <c r="J11" t="s">
        <v>504</v>
      </c>
      <c r="K11">
        <v>15</v>
      </c>
      <c r="L11">
        <v>90.95</v>
      </c>
      <c r="M11">
        <v>0</v>
      </c>
      <c r="N11">
        <v>1364.25</v>
      </c>
      <c r="S11" t="s">
        <v>175</v>
      </c>
      <c r="T11">
        <v>0</v>
      </c>
      <c r="V11">
        <v>16</v>
      </c>
      <c r="W11">
        <v>24</v>
      </c>
      <c r="X11" t="s">
        <v>595</v>
      </c>
      <c r="Z11" t="s">
        <v>93</v>
      </c>
      <c r="AA11" s="1">
        <v>42376</v>
      </c>
      <c r="AB11">
        <v>61809</v>
      </c>
      <c r="AC11" t="s">
        <v>596</v>
      </c>
      <c r="AD11" t="s">
        <v>597</v>
      </c>
      <c r="AE11" t="s">
        <v>284</v>
      </c>
      <c r="AF11">
        <v>40</v>
      </c>
      <c r="AK11" t="s">
        <v>67</v>
      </c>
      <c r="AL11" t="s">
        <v>58</v>
      </c>
      <c r="AM11" t="s">
        <v>97</v>
      </c>
      <c r="AN11" t="s">
        <v>598</v>
      </c>
      <c r="AO11" s="1">
        <v>42402</v>
      </c>
      <c r="AP11" t="s">
        <v>99</v>
      </c>
      <c r="AQ11" t="s">
        <v>100</v>
      </c>
      <c r="AR11">
        <v>72272</v>
      </c>
      <c r="AS11" t="s">
        <v>101</v>
      </c>
      <c r="AV11">
        <v>773889.3</v>
      </c>
    </row>
    <row r="12" spans="1:48" ht="15" x14ac:dyDescent="0.25">
      <c r="A12">
        <v>928148</v>
      </c>
      <c r="B12" s="1">
        <v>42374</v>
      </c>
      <c r="C12" t="s">
        <v>209</v>
      </c>
      <c r="D12" t="s">
        <v>2373</v>
      </c>
      <c r="E12" t="s">
        <v>210</v>
      </c>
      <c r="F12" t="s">
        <v>211</v>
      </c>
      <c r="G12" t="s">
        <v>49</v>
      </c>
      <c r="H12" t="s">
        <v>212</v>
      </c>
      <c r="I12" t="s">
        <v>213</v>
      </c>
      <c r="J12" t="s">
        <v>214</v>
      </c>
      <c r="K12">
        <v>30</v>
      </c>
      <c r="L12">
        <v>507.35</v>
      </c>
      <c r="M12">
        <v>0</v>
      </c>
      <c r="N12">
        <v>15220.5</v>
      </c>
      <c r="S12" t="s">
        <v>215</v>
      </c>
      <c r="T12">
        <v>0</v>
      </c>
      <c r="V12">
        <v>30</v>
      </c>
      <c r="W12">
        <v>49</v>
      </c>
      <c r="X12" t="s">
        <v>216</v>
      </c>
      <c r="Z12" t="s">
        <v>93</v>
      </c>
      <c r="AA12" s="1">
        <v>42376</v>
      </c>
      <c r="AB12">
        <v>67029</v>
      </c>
      <c r="AC12" t="s">
        <v>217</v>
      </c>
      <c r="AD12" t="s">
        <v>218</v>
      </c>
      <c r="AE12" t="s">
        <v>219</v>
      </c>
      <c r="AF12">
        <v>20</v>
      </c>
      <c r="AK12" t="s">
        <v>67</v>
      </c>
      <c r="AL12" t="s">
        <v>58</v>
      </c>
      <c r="AM12" t="s">
        <v>220</v>
      </c>
      <c r="AN12" t="s">
        <v>221</v>
      </c>
      <c r="AO12" s="1">
        <v>42418</v>
      </c>
      <c r="AP12" t="s">
        <v>99</v>
      </c>
      <c r="AQ12" t="s">
        <v>100</v>
      </c>
      <c r="AR12">
        <v>72374</v>
      </c>
      <c r="AS12" t="s">
        <v>101</v>
      </c>
      <c r="AV12">
        <v>776704.5</v>
      </c>
    </row>
    <row r="13" spans="1:48" ht="15" x14ac:dyDescent="0.25">
      <c r="A13">
        <v>928442</v>
      </c>
      <c r="B13" s="1">
        <v>42375</v>
      </c>
      <c r="C13" t="s">
        <v>447</v>
      </c>
      <c r="D13" t="s">
        <v>2376</v>
      </c>
      <c r="E13" t="s">
        <v>448</v>
      </c>
      <c r="F13" t="s">
        <v>449</v>
      </c>
      <c r="G13" t="s">
        <v>49</v>
      </c>
      <c r="H13" t="s">
        <v>450</v>
      </c>
      <c r="I13" t="s">
        <v>451</v>
      </c>
      <c r="J13" t="s">
        <v>452</v>
      </c>
      <c r="K13">
        <v>80</v>
      </c>
      <c r="L13">
        <v>24.5</v>
      </c>
      <c r="M13">
        <v>0</v>
      </c>
      <c r="N13">
        <v>1960</v>
      </c>
      <c r="S13" t="s">
        <v>205</v>
      </c>
      <c r="T13">
        <v>0</v>
      </c>
      <c r="V13">
        <v>4</v>
      </c>
      <c r="W13" t="s">
        <v>453</v>
      </c>
      <c r="Z13" t="s">
        <v>93</v>
      </c>
      <c r="AA13" s="1">
        <v>42377</v>
      </c>
      <c r="AB13">
        <v>50131</v>
      </c>
      <c r="AC13" t="s">
        <v>454</v>
      </c>
      <c r="AD13" t="s">
        <v>455</v>
      </c>
      <c r="AE13" t="s">
        <v>231</v>
      </c>
      <c r="AF13">
        <v>40</v>
      </c>
      <c r="AK13" t="s">
        <v>67</v>
      </c>
      <c r="AL13" t="s">
        <v>58</v>
      </c>
      <c r="AM13" t="s">
        <v>97</v>
      </c>
      <c r="AN13" t="s">
        <v>456</v>
      </c>
      <c r="AO13" s="1">
        <v>42398</v>
      </c>
      <c r="AP13" t="s">
        <v>99</v>
      </c>
      <c r="AQ13" t="s">
        <v>100</v>
      </c>
      <c r="AR13">
        <v>72379</v>
      </c>
      <c r="AS13" t="s">
        <v>101</v>
      </c>
      <c r="AV13">
        <v>775141.1</v>
      </c>
    </row>
    <row r="14" spans="1:48" ht="15" x14ac:dyDescent="0.25">
      <c r="A14">
        <v>929593</v>
      </c>
      <c r="B14" s="1">
        <v>42377</v>
      </c>
      <c r="C14" t="s">
        <v>1042</v>
      </c>
      <c r="D14" t="s">
        <v>2367</v>
      </c>
      <c r="E14" t="s">
        <v>1043</v>
      </c>
      <c r="F14" t="s">
        <v>294</v>
      </c>
      <c r="G14" t="s">
        <v>49</v>
      </c>
      <c r="H14" t="s">
        <v>1044</v>
      </c>
      <c r="I14" t="s">
        <v>1045</v>
      </c>
      <c r="J14" t="s">
        <v>335</v>
      </c>
      <c r="K14">
        <v>60</v>
      </c>
      <c r="L14">
        <v>58.97</v>
      </c>
      <c r="M14">
        <v>0</v>
      </c>
      <c r="N14">
        <v>3538.2</v>
      </c>
      <c r="S14" t="s">
        <v>158</v>
      </c>
      <c r="T14">
        <v>0</v>
      </c>
      <c r="V14" t="s">
        <v>1046</v>
      </c>
      <c r="W14">
        <v>10</v>
      </c>
      <c r="X14">
        <v>4</v>
      </c>
      <c r="Z14" t="s">
        <v>93</v>
      </c>
      <c r="AA14" s="1">
        <v>42380</v>
      </c>
      <c r="AB14">
        <v>55045</v>
      </c>
      <c r="AC14" t="s">
        <v>121</v>
      </c>
      <c r="AD14" t="s">
        <v>122</v>
      </c>
      <c r="AE14" t="s">
        <v>534</v>
      </c>
      <c r="AF14">
        <v>16</v>
      </c>
      <c r="AK14" t="s">
        <v>67</v>
      </c>
      <c r="AL14" t="s">
        <v>58</v>
      </c>
      <c r="AM14" t="s">
        <v>220</v>
      </c>
      <c r="AN14" t="s">
        <v>1047</v>
      </c>
      <c r="AO14" s="1">
        <v>42471</v>
      </c>
      <c r="AP14" t="s">
        <v>99</v>
      </c>
      <c r="AQ14" t="s">
        <v>100</v>
      </c>
      <c r="AR14">
        <v>72410</v>
      </c>
      <c r="AS14" t="s">
        <v>430</v>
      </c>
      <c r="AV14">
        <v>731287.4</v>
      </c>
    </row>
    <row r="15" spans="1:48" ht="15" x14ac:dyDescent="0.25">
      <c r="A15">
        <v>929367</v>
      </c>
      <c r="B15" s="1">
        <v>42377</v>
      </c>
      <c r="C15" t="s">
        <v>895</v>
      </c>
      <c r="D15" t="s">
        <v>2378</v>
      </c>
      <c r="E15" t="s">
        <v>896</v>
      </c>
      <c r="F15" t="s">
        <v>897</v>
      </c>
      <c r="G15" t="s">
        <v>49</v>
      </c>
      <c r="H15" t="s">
        <v>898</v>
      </c>
      <c r="I15" t="s">
        <v>311</v>
      </c>
      <c r="K15">
        <v>5</v>
      </c>
      <c r="L15">
        <v>204.25</v>
      </c>
      <c r="M15">
        <v>0</v>
      </c>
      <c r="N15">
        <v>1021.25</v>
      </c>
      <c r="S15" t="s">
        <v>158</v>
      </c>
      <c r="T15">
        <v>0</v>
      </c>
      <c r="V15">
        <v>29.5</v>
      </c>
      <c r="W15" t="s">
        <v>899</v>
      </c>
      <c r="X15">
        <v>1</v>
      </c>
      <c r="Z15" t="s">
        <v>93</v>
      </c>
      <c r="AA15" s="1">
        <v>42380</v>
      </c>
      <c r="AB15">
        <v>53527</v>
      </c>
      <c r="AC15" t="s">
        <v>900</v>
      </c>
      <c r="AD15" t="s">
        <v>901</v>
      </c>
      <c r="AE15" t="s">
        <v>790</v>
      </c>
      <c r="AF15">
        <v>42</v>
      </c>
      <c r="AK15" t="s">
        <v>67</v>
      </c>
      <c r="AL15" t="s">
        <v>58</v>
      </c>
      <c r="AM15" t="s">
        <v>97</v>
      </c>
      <c r="AN15" t="s">
        <v>902</v>
      </c>
      <c r="AO15" s="1">
        <v>42410</v>
      </c>
      <c r="AP15" t="s">
        <v>99</v>
      </c>
      <c r="AQ15" t="s">
        <v>100</v>
      </c>
      <c r="AR15">
        <v>72389</v>
      </c>
      <c r="AS15" t="s">
        <v>101</v>
      </c>
      <c r="AV15">
        <v>773660.7</v>
      </c>
    </row>
    <row r="16" spans="1:48" ht="15" x14ac:dyDescent="0.25">
      <c r="A16">
        <v>929855</v>
      </c>
      <c r="B16" s="1">
        <v>42380</v>
      </c>
      <c r="C16" t="s">
        <v>1180</v>
      </c>
      <c r="D16" t="s">
        <v>2376</v>
      </c>
      <c r="E16" t="s">
        <v>1181</v>
      </c>
      <c r="F16" t="s">
        <v>1182</v>
      </c>
      <c r="G16" t="s">
        <v>49</v>
      </c>
      <c r="H16" t="s">
        <v>1183</v>
      </c>
      <c r="I16" t="s">
        <v>1184</v>
      </c>
      <c r="J16" t="s">
        <v>1185</v>
      </c>
      <c r="K16">
        <v>18.75</v>
      </c>
      <c r="L16">
        <v>44.25</v>
      </c>
      <c r="M16">
        <v>0</v>
      </c>
      <c r="N16">
        <v>829.69</v>
      </c>
      <c r="S16" t="s">
        <v>114</v>
      </c>
      <c r="T16">
        <v>0</v>
      </c>
      <c r="V16">
        <v>6</v>
      </c>
      <c r="W16">
        <v>10</v>
      </c>
      <c r="X16" t="s">
        <v>1186</v>
      </c>
      <c r="Z16" t="s">
        <v>93</v>
      </c>
      <c r="AA16" s="1">
        <v>42380</v>
      </c>
      <c r="AB16">
        <v>51007</v>
      </c>
      <c r="AC16" t="s">
        <v>1187</v>
      </c>
      <c r="AD16" t="s">
        <v>1188</v>
      </c>
      <c r="AE16" t="s">
        <v>522</v>
      </c>
      <c r="AF16">
        <v>14</v>
      </c>
      <c r="AK16" t="s">
        <v>67</v>
      </c>
      <c r="AL16" t="s">
        <v>58</v>
      </c>
      <c r="AM16" t="s">
        <v>97</v>
      </c>
      <c r="AN16" t="s">
        <v>456</v>
      </c>
      <c r="AO16" s="1">
        <v>42416</v>
      </c>
      <c r="AP16" t="s">
        <v>99</v>
      </c>
      <c r="AQ16" t="s">
        <v>100</v>
      </c>
      <c r="AR16">
        <v>72392</v>
      </c>
      <c r="AS16" t="s">
        <v>101</v>
      </c>
      <c r="AV16">
        <v>747403.8</v>
      </c>
    </row>
    <row r="17" spans="1:48" ht="15" x14ac:dyDescent="0.25">
      <c r="A17">
        <v>929984</v>
      </c>
      <c r="B17" s="1">
        <v>42380</v>
      </c>
      <c r="C17" t="s">
        <v>1248</v>
      </c>
      <c r="D17" t="s">
        <v>2369</v>
      </c>
      <c r="E17" t="s">
        <v>1249</v>
      </c>
      <c r="F17" t="s">
        <v>294</v>
      </c>
      <c r="G17" t="s">
        <v>49</v>
      </c>
      <c r="H17" t="s">
        <v>1250</v>
      </c>
      <c r="I17" t="s">
        <v>1251</v>
      </c>
      <c r="J17" t="s">
        <v>297</v>
      </c>
      <c r="K17">
        <v>40</v>
      </c>
      <c r="L17">
        <v>57.93</v>
      </c>
      <c r="M17">
        <v>0</v>
      </c>
      <c r="N17">
        <v>2317.1999999999998</v>
      </c>
      <c r="S17" t="s">
        <v>816</v>
      </c>
      <c r="T17">
        <v>0</v>
      </c>
      <c r="V17">
        <v>12</v>
      </c>
      <c r="W17" t="s">
        <v>1252</v>
      </c>
      <c r="X17" t="s">
        <v>1253</v>
      </c>
      <c r="Z17" t="s">
        <v>93</v>
      </c>
      <c r="AA17" s="1">
        <v>42381</v>
      </c>
      <c r="AB17">
        <v>64161</v>
      </c>
      <c r="AC17" t="s">
        <v>1254</v>
      </c>
      <c r="AD17" t="s">
        <v>1255</v>
      </c>
      <c r="AE17" t="s">
        <v>179</v>
      </c>
      <c r="AF17">
        <v>16</v>
      </c>
      <c r="AL17" t="s">
        <v>58</v>
      </c>
      <c r="AM17" t="s">
        <v>97</v>
      </c>
      <c r="AN17" t="s">
        <v>134</v>
      </c>
      <c r="AO17" s="1">
        <v>42416</v>
      </c>
      <c r="AP17" t="s">
        <v>99</v>
      </c>
      <c r="AQ17" t="s">
        <v>100</v>
      </c>
      <c r="AR17">
        <v>72413</v>
      </c>
      <c r="AS17" t="s">
        <v>101</v>
      </c>
      <c r="AV17">
        <v>661277.15</v>
      </c>
    </row>
    <row r="18" spans="1:48" ht="15" x14ac:dyDescent="0.25">
      <c r="A18">
        <v>930050</v>
      </c>
      <c r="B18" s="1">
        <v>42381</v>
      </c>
      <c r="C18" t="s">
        <v>1276</v>
      </c>
      <c r="D18" t="s">
        <v>2376</v>
      </c>
      <c r="E18" t="s">
        <v>1277</v>
      </c>
      <c r="F18" t="s">
        <v>1278</v>
      </c>
      <c r="G18" t="s">
        <v>49</v>
      </c>
      <c r="H18" t="s">
        <v>1279</v>
      </c>
      <c r="I18" t="s">
        <v>1280</v>
      </c>
      <c r="J18" t="s">
        <v>1281</v>
      </c>
      <c r="K18">
        <v>20</v>
      </c>
      <c r="L18">
        <v>62.95</v>
      </c>
      <c r="M18">
        <v>0</v>
      </c>
      <c r="N18">
        <v>1259</v>
      </c>
      <c r="S18" t="s">
        <v>120</v>
      </c>
      <c r="T18">
        <v>0</v>
      </c>
      <c r="V18">
        <v>10</v>
      </c>
      <c r="W18">
        <v>12</v>
      </c>
      <c r="X18" t="s">
        <v>1282</v>
      </c>
      <c r="Z18" t="s">
        <v>93</v>
      </c>
      <c r="AA18" s="1">
        <v>42381</v>
      </c>
      <c r="AB18">
        <v>13209</v>
      </c>
      <c r="AC18" t="s">
        <v>1283</v>
      </c>
      <c r="AD18" t="s">
        <v>1284</v>
      </c>
      <c r="AE18" t="s">
        <v>57</v>
      </c>
      <c r="AF18">
        <v>33</v>
      </c>
      <c r="AK18" t="s">
        <v>67</v>
      </c>
      <c r="AL18" t="s">
        <v>58</v>
      </c>
      <c r="AM18" t="s">
        <v>97</v>
      </c>
      <c r="AN18" t="s">
        <v>1285</v>
      </c>
      <c r="AO18" s="1">
        <v>42416</v>
      </c>
      <c r="AP18" t="s">
        <v>99</v>
      </c>
      <c r="AQ18" t="s">
        <v>100</v>
      </c>
      <c r="AR18">
        <v>72395</v>
      </c>
      <c r="AS18" t="s">
        <v>101</v>
      </c>
      <c r="AV18">
        <v>581276.23</v>
      </c>
    </row>
    <row r="19" spans="1:48" ht="15" x14ac:dyDescent="0.25">
      <c r="A19">
        <v>929969</v>
      </c>
      <c r="B19" s="1">
        <v>42380</v>
      </c>
      <c r="C19" t="s">
        <v>1239</v>
      </c>
      <c r="D19" t="s">
        <v>1835</v>
      </c>
      <c r="E19" t="s">
        <v>1240</v>
      </c>
      <c r="F19" t="s">
        <v>1241</v>
      </c>
      <c r="G19" t="s">
        <v>49</v>
      </c>
      <c r="H19" t="s">
        <v>1242</v>
      </c>
      <c r="I19" t="s">
        <v>1243</v>
      </c>
      <c r="J19" t="s">
        <v>557</v>
      </c>
      <c r="K19">
        <v>10.5</v>
      </c>
      <c r="L19">
        <v>53.05</v>
      </c>
      <c r="M19">
        <v>0</v>
      </c>
      <c r="N19">
        <v>557.03</v>
      </c>
      <c r="S19" t="s">
        <v>52</v>
      </c>
      <c r="T19">
        <v>0</v>
      </c>
      <c r="V19">
        <v>8</v>
      </c>
      <c r="W19" t="s">
        <v>1244</v>
      </c>
      <c r="X19" t="s">
        <v>1245</v>
      </c>
      <c r="Z19" t="s">
        <v>93</v>
      </c>
      <c r="AA19" s="1">
        <v>42381</v>
      </c>
      <c r="AB19">
        <v>68675</v>
      </c>
      <c r="AC19" t="s">
        <v>1246</v>
      </c>
      <c r="AD19" t="s">
        <v>1247</v>
      </c>
      <c r="AE19" t="s">
        <v>1218</v>
      </c>
      <c r="AF19">
        <v>16</v>
      </c>
      <c r="AL19" t="s">
        <v>58</v>
      </c>
      <c r="AM19" t="s">
        <v>97</v>
      </c>
      <c r="AN19" t="s">
        <v>134</v>
      </c>
      <c r="AO19" s="1">
        <v>42416</v>
      </c>
      <c r="AP19" t="s">
        <v>99</v>
      </c>
      <c r="AQ19" t="s">
        <v>100</v>
      </c>
      <c r="AR19">
        <v>72419</v>
      </c>
      <c r="AS19" t="s">
        <v>101</v>
      </c>
      <c r="AV19">
        <v>778825.3</v>
      </c>
    </row>
    <row r="20" spans="1:48" ht="15" x14ac:dyDescent="0.25">
      <c r="A20">
        <v>930118</v>
      </c>
      <c r="B20" s="1">
        <v>42381</v>
      </c>
      <c r="C20" t="s">
        <v>1343</v>
      </c>
      <c r="D20" t="s">
        <v>2367</v>
      </c>
      <c r="E20" t="s">
        <v>1344</v>
      </c>
      <c r="F20" t="s">
        <v>1345</v>
      </c>
      <c r="G20" t="s">
        <v>49</v>
      </c>
      <c r="H20" t="s">
        <v>1346</v>
      </c>
      <c r="I20" t="s">
        <v>556</v>
      </c>
      <c r="K20">
        <v>25</v>
      </c>
      <c r="L20">
        <v>33.85</v>
      </c>
      <c r="M20">
        <v>0</v>
      </c>
      <c r="N20">
        <v>846.25</v>
      </c>
      <c r="S20" t="s">
        <v>197</v>
      </c>
      <c r="T20">
        <v>0</v>
      </c>
      <c r="V20" t="s">
        <v>1347</v>
      </c>
      <c r="W20">
        <v>6.25</v>
      </c>
      <c r="X20">
        <v>225</v>
      </c>
      <c r="Z20" t="s">
        <v>93</v>
      </c>
      <c r="AA20" s="1">
        <v>42381</v>
      </c>
      <c r="AB20">
        <v>67571</v>
      </c>
      <c r="AC20" t="s">
        <v>1348</v>
      </c>
      <c r="AD20" t="s">
        <v>1349</v>
      </c>
      <c r="AE20" t="s">
        <v>240</v>
      </c>
      <c r="AF20">
        <v>22</v>
      </c>
      <c r="AK20" t="s">
        <v>67</v>
      </c>
      <c r="AL20" t="s">
        <v>58</v>
      </c>
      <c r="AM20" t="s">
        <v>97</v>
      </c>
      <c r="AN20" t="s">
        <v>1350</v>
      </c>
      <c r="AO20" s="1">
        <v>42411</v>
      </c>
      <c r="AP20" t="s">
        <v>99</v>
      </c>
      <c r="AQ20" t="s">
        <v>100</v>
      </c>
      <c r="AR20">
        <v>72423</v>
      </c>
      <c r="AS20" t="s">
        <v>101</v>
      </c>
      <c r="AV20">
        <v>770937.3</v>
      </c>
    </row>
    <row r="21" spans="1:48" ht="15" x14ac:dyDescent="0.25">
      <c r="A21">
        <v>929854</v>
      </c>
      <c r="B21" s="1">
        <v>42380</v>
      </c>
      <c r="C21" t="s">
        <v>1170</v>
      </c>
      <c r="D21" t="s">
        <v>2377</v>
      </c>
      <c r="E21" t="s">
        <v>1171</v>
      </c>
      <c r="F21" t="s">
        <v>1172</v>
      </c>
      <c r="G21" t="s">
        <v>49</v>
      </c>
      <c r="H21" t="s">
        <v>1173</v>
      </c>
      <c r="I21" t="s">
        <v>1174</v>
      </c>
      <c r="J21" t="s">
        <v>1175</v>
      </c>
      <c r="K21">
        <v>10</v>
      </c>
      <c r="L21">
        <v>147.19999999999999</v>
      </c>
      <c r="M21">
        <v>0</v>
      </c>
      <c r="N21">
        <v>1472</v>
      </c>
      <c r="S21" t="s">
        <v>197</v>
      </c>
      <c r="T21">
        <v>0</v>
      </c>
      <c r="V21">
        <v>30</v>
      </c>
      <c r="W21">
        <v>60</v>
      </c>
      <c r="X21" t="s">
        <v>1176</v>
      </c>
      <c r="Z21" t="s">
        <v>93</v>
      </c>
      <c r="AA21" s="1">
        <v>42381</v>
      </c>
      <c r="AB21">
        <v>60365</v>
      </c>
      <c r="AC21" t="s">
        <v>1177</v>
      </c>
      <c r="AD21" t="s">
        <v>1178</v>
      </c>
      <c r="AE21" t="s">
        <v>483</v>
      </c>
      <c r="AF21">
        <v>14</v>
      </c>
      <c r="AL21" t="s">
        <v>58</v>
      </c>
      <c r="AM21" t="s">
        <v>97</v>
      </c>
      <c r="AN21" t="s">
        <v>1179</v>
      </c>
      <c r="AO21" s="1">
        <v>42411</v>
      </c>
      <c r="AP21" t="s">
        <v>99</v>
      </c>
      <c r="AQ21" t="s">
        <v>100</v>
      </c>
      <c r="AR21">
        <v>72422</v>
      </c>
      <c r="AS21" t="s">
        <v>101</v>
      </c>
      <c r="AV21">
        <v>778764.2</v>
      </c>
    </row>
    <row r="22" spans="1:48" ht="15" x14ac:dyDescent="0.25">
      <c r="A22">
        <v>929378</v>
      </c>
      <c r="B22" s="1">
        <v>42377</v>
      </c>
      <c r="C22" t="s">
        <v>919</v>
      </c>
      <c r="D22" t="s">
        <v>2379</v>
      </c>
      <c r="E22" t="s">
        <v>920</v>
      </c>
      <c r="F22" t="s">
        <v>921</v>
      </c>
      <c r="G22" t="s">
        <v>49</v>
      </c>
      <c r="H22" t="s">
        <v>922</v>
      </c>
      <c r="K22">
        <v>330</v>
      </c>
      <c r="L22">
        <v>3.55</v>
      </c>
      <c r="M22">
        <v>0</v>
      </c>
      <c r="N22">
        <v>1171.5</v>
      </c>
      <c r="S22" t="s">
        <v>416</v>
      </c>
      <c r="T22">
        <v>0</v>
      </c>
      <c r="V22">
        <v>1</v>
      </c>
      <c r="W22" t="s">
        <v>923</v>
      </c>
      <c r="Z22" t="s">
        <v>93</v>
      </c>
      <c r="AA22" s="1">
        <v>42381</v>
      </c>
      <c r="AB22">
        <v>18926</v>
      </c>
      <c r="AC22" t="s">
        <v>924</v>
      </c>
      <c r="AD22" t="s">
        <v>925</v>
      </c>
      <c r="AE22" t="s">
        <v>327</v>
      </c>
      <c r="AF22">
        <v>99</v>
      </c>
      <c r="AL22" t="s">
        <v>58</v>
      </c>
      <c r="AM22" t="s">
        <v>220</v>
      </c>
      <c r="AN22" t="s">
        <v>926</v>
      </c>
      <c r="AO22" s="1">
        <v>42411</v>
      </c>
      <c r="AP22" t="s">
        <v>99</v>
      </c>
      <c r="AQ22" t="s">
        <v>100</v>
      </c>
      <c r="AR22">
        <v>72424</v>
      </c>
      <c r="AS22" t="s">
        <v>927</v>
      </c>
      <c r="AV22">
        <v>778538.1</v>
      </c>
    </row>
    <row r="23" spans="1:48" ht="15" x14ac:dyDescent="0.25">
      <c r="A23">
        <v>930117</v>
      </c>
      <c r="B23" s="1">
        <v>42381</v>
      </c>
      <c r="C23" t="s">
        <v>1333</v>
      </c>
      <c r="D23" t="s">
        <v>2385</v>
      </c>
      <c r="E23" t="s">
        <v>1334</v>
      </c>
      <c r="F23" t="s">
        <v>1335</v>
      </c>
      <c r="G23" t="s">
        <v>49</v>
      </c>
      <c r="H23" t="s">
        <v>1336</v>
      </c>
      <c r="I23" t="s">
        <v>1337</v>
      </c>
      <c r="J23" t="s">
        <v>1338</v>
      </c>
      <c r="K23">
        <v>30</v>
      </c>
      <c r="L23">
        <v>42.5</v>
      </c>
      <c r="M23">
        <v>0</v>
      </c>
      <c r="N23">
        <v>1275</v>
      </c>
      <c r="S23" t="s">
        <v>416</v>
      </c>
      <c r="T23">
        <v>0</v>
      </c>
      <c r="V23">
        <v>6.5</v>
      </c>
      <c r="W23">
        <v>11.5</v>
      </c>
      <c r="X23" t="s">
        <v>1339</v>
      </c>
      <c r="Z23" t="s">
        <v>93</v>
      </c>
      <c r="AA23" s="1">
        <v>42382</v>
      </c>
      <c r="AB23">
        <v>32021</v>
      </c>
      <c r="AC23" t="s">
        <v>1340</v>
      </c>
      <c r="AD23" t="s">
        <v>1341</v>
      </c>
      <c r="AE23" t="s">
        <v>105</v>
      </c>
      <c r="AF23">
        <v>34</v>
      </c>
      <c r="AK23" t="s">
        <v>67</v>
      </c>
      <c r="AL23" t="s">
        <v>58</v>
      </c>
      <c r="AM23" t="s">
        <v>97</v>
      </c>
      <c r="AN23" t="s">
        <v>1342</v>
      </c>
      <c r="AO23" s="1">
        <v>42412</v>
      </c>
      <c r="AP23" t="s">
        <v>99</v>
      </c>
      <c r="AQ23" t="s">
        <v>100</v>
      </c>
      <c r="AR23">
        <v>72425</v>
      </c>
      <c r="AS23" t="s">
        <v>101</v>
      </c>
      <c r="AV23">
        <v>750257.8</v>
      </c>
    </row>
    <row r="24" spans="1:48" ht="15" x14ac:dyDescent="0.25">
      <c r="A24">
        <v>930508</v>
      </c>
      <c r="B24" s="1">
        <v>42382</v>
      </c>
      <c r="C24" t="s">
        <v>1536</v>
      </c>
      <c r="D24" t="s">
        <v>2367</v>
      </c>
      <c r="E24" t="s">
        <v>896</v>
      </c>
      <c r="F24" t="s">
        <v>897</v>
      </c>
      <c r="G24" t="s">
        <v>49</v>
      </c>
      <c r="H24" t="s">
        <v>1444</v>
      </c>
      <c r="I24" t="s">
        <v>1448</v>
      </c>
      <c r="K24">
        <v>8.5</v>
      </c>
      <c r="L24">
        <v>229.15</v>
      </c>
      <c r="M24">
        <v>0</v>
      </c>
      <c r="N24">
        <v>1947.78</v>
      </c>
      <c r="S24" t="s">
        <v>1446</v>
      </c>
      <c r="T24">
        <v>0</v>
      </c>
      <c r="V24">
        <v>13</v>
      </c>
      <c r="W24">
        <v>18</v>
      </c>
      <c r="X24" t="s">
        <v>1447</v>
      </c>
      <c r="Z24" t="s">
        <v>93</v>
      </c>
      <c r="AA24" s="1">
        <v>42382</v>
      </c>
      <c r="AB24">
        <v>53527</v>
      </c>
      <c r="AC24" t="s">
        <v>900</v>
      </c>
      <c r="AD24" t="s">
        <v>901</v>
      </c>
      <c r="AE24" t="s">
        <v>327</v>
      </c>
      <c r="AF24">
        <v>42</v>
      </c>
      <c r="AK24" t="s">
        <v>67</v>
      </c>
      <c r="AL24" t="s">
        <v>58</v>
      </c>
      <c r="AM24" t="s">
        <v>97</v>
      </c>
      <c r="AN24" t="s">
        <v>902</v>
      </c>
      <c r="AO24" s="1">
        <v>42426</v>
      </c>
      <c r="AP24" t="s">
        <v>99</v>
      </c>
      <c r="AQ24" t="s">
        <v>100</v>
      </c>
      <c r="AR24">
        <v>72452</v>
      </c>
      <c r="AS24" t="s">
        <v>101</v>
      </c>
      <c r="AV24">
        <v>774575.9</v>
      </c>
    </row>
    <row r="25" spans="1:48" ht="15" x14ac:dyDescent="0.25">
      <c r="A25">
        <v>930287</v>
      </c>
      <c r="B25" s="1">
        <v>42381</v>
      </c>
      <c r="C25" t="s">
        <v>1451</v>
      </c>
      <c r="D25" t="s">
        <v>2367</v>
      </c>
      <c r="E25" t="s">
        <v>896</v>
      </c>
      <c r="F25" t="s">
        <v>897</v>
      </c>
      <c r="G25" t="s">
        <v>49</v>
      </c>
      <c r="H25" t="s">
        <v>1444</v>
      </c>
      <c r="I25" t="s">
        <v>1448</v>
      </c>
      <c r="K25">
        <v>8.08</v>
      </c>
      <c r="L25">
        <v>229.15</v>
      </c>
      <c r="M25">
        <v>0</v>
      </c>
      <c r="N25">
        <v>1851.53</v>
      </c>
      <c r="S25" t="s">
        <v>1446</v>
      </c>
      <c r="T25">
        <v>0</v>
      </c>
      <c r="V25">
        <v>13</v>
      </c>
      <c r="W25">
        <v>18</v>
      </c>
      <c r="X25" t="s">
        <v>1447</v>
      </c>
      <c r="Z25" t="s">
        <v>93</v>
      </c>
      <c r="AA25" s="1">
        <v>42382</v>
      </c>
      <c r="AB25">
        <v>53527</v>
      </c>
      <c r="AC25" t="s">
        <v>900</v>
      </c>
      <c r="AD25" t="s">
        <v>901</v>
      </c>
      <c r="AE25" t="s">
        <v>275</v>
      </c>
      <c r="AF25">
        <v>42</v>
      </c>
      <c r="AK25" t="s">
        <v>67</v>
      </c>
      <c r="AL25" t="s">
        <v>58</v>
      </c>
      <c r="AM25" t="s">
        <v>97</v>
      </c>
      <c r="AN25" t="s">
        <v>902</v>
      </c>
      <c r="AO25" s="1">
        <v>42444</v>
      </c>
      <c r="AP25" t="s">
        <v>817</v>
      </c>
      <c r="AQ25" t="s">
        <v>100</v>
      </c>
      <c r="AR25">
        <v>72461</v>
      </c>
      <c r="AS25" t="s">
        <v>101</v>
      </c>
      <c r="AV25">
        <v>774575.1</v>
      </c>
    </row>
    <row r="26" spans="1:48" ht="15" x14ac:dyDescent="0.25">
      <c r="A26">
        <v>930272</v>
      </c>
      <c r="B26" s="1">
        <v>42381</v>
      </c>
      <c r="C26" t="s">
        <v>1449</v>
      </c>
      <c r="D26" t="s">
        <v>2367</v>
      </c>
      <c r="E26" t="s">
        <v>896</v>
      </c>
      <c r="F26" t="s">
        <v>897</v>
      </c>
      <c r="G26" t="s">
        <v>49</v>
      </c>
      <c r="H26" t="s">
        <v>1444</v>
      </c>
      <c r="I26" t="s">
        <v>1445</v>
      </c>
      <c r="K26">
        <v>8.5</v>
      </c>
      <c r="L26">
        <v>227.75</v>
      </c>
      <c r="M26">
        <v>0</v>
      </c>
      <c r="N26">
        <v>1935.88</v>
      </c>
      <c r="S26" t="s">
        <v>1446</v>
      </c>
      <c r="T26">
        <v>0</v>
      </c>
      <c r="V26">
        <v>13</v>
      </c>
      <c r="W26">
        <v>18</v>
      </c>
      <c r="X26" t="s">
        <v>1447</v>
      </c>
      <c r="Z26" t="s">
        <v>93</v>
      </c>
      <c r="AA26" s="1">
        <v>42382</v>
      </c>
      <c r="AB26">
        <v>53527</v>
      </c>
      <c r="AC26" t="s">
        <v>900</v>
      </c>
      <c r="AD26" t="s">
        <v>901</v>
      </c>
      <c r="AE26" t="s">
        <v>275</v>
      </c>
      <c r="AF26">
        <v>42</v>
      </c>
      <c r="AK26" t="s">
        <v>67</v>
      </c>
      <c r="AL26" t="s">
        <v>58</v>
      </c>
      <c r="AM26" t="s">
        <v>97</v>
      </c>
      <c r="AN26" t="s">
        <v>902</v>
      </c>
      <c r="AO26" s="1">
        <v>42444</v>
      </c>
      <c r="AP26" t="s">
        <v>817</v>
      </c>
      <c r="AQ26" t="s">
        <v>100</v>
      </c>
      <c r="AR26">
        <v>72467</v>
      </c>
      <c r="AS26" t="s">
        <v>101</v>
      </c>
      <c r="AV26">
        <v>774575.11</v>
      </c>
    </row>
    <row r="27" spans="1:48" ht="15" x14ac:dyDescent="0.25">
      <c r="A27">
        <v>930371</v>
      </c>
      <c r="B27" s="1">
        <v>42382</v>
      </c>
      <c r="C27" t="s">
        <v>1504</v>
      </c>
      <c r="D27" t="s">
        <v>2373</v>
      </c>
      <c r="E27" t="s">
        <v>210</v>
      </c>
      <c r="F27" t="s">
        <v>211</v>
      </c>
      <c r="G27" t="s">
        <v>49</v>
      </c>
      <c r="H27" t="s">
        <v>212</v>
      </c>
      <c r="I27" t="s">
        <v>213</v>
      </c>
      <c r="J27" t="s">
        <v>214</v>
      </c>
      <c r="K27">
        <v>30</v>
      </c>
      <c r="L27">
        <v>507.35</v>
      </c>
      <c r="M27">
        <v>0</v>
      </c>
      <c r="N27">
        <v>15220.5</v>
      </c>
      <c r="S27" t="s">
        <v>215</v>
      </c>
      <c r="T27">
        <v>0</v>
      </c>
      <c r="V27">
        <v>30</v>
      </c>
      <c r="W27">
        <v>49</v>
      </c>
      <c r="X27" t="s">
        <v>216</v>
      </c>
      <c r="Z27" t="s">
        <v>93</v>
      </c>
      <c r="AA27" s="1">
        <v>42382</v>
      </c>
      <c r="AB27">
        <v>67029</v>
      </c>
      <c r="AC27" t="s">
        <v>217</v>
      </c>
      <c r="AD27" t="s">
        <v>218</v>
      </c>
      <c r="AE27" t="s">
        <v>123</v>
      </c>
      <c r="AF27">
        <v>20</v>
      </c>
      <c r="AK27" t="s">
        <v>67</v>
      </c>
      <c r="AL27" t="s">
        <v>58</v>
      </c>
      <c r="AM27" t="s">
        <v>97</v>
      </c>
      <c r="AN27" t="s">
        <v>1505</v>
      </c>
      <c r="AO27" s="1">
        <v>42418</v>
      </c>
      <c r="AP27" t="s">
        <v>99</v>
      </c>
      <c r="AQ27" t="s">
        <v>100</v>
      </c>
      <c r="AR27">
        <v>72473</v>
      </c>
      <c r="AS27" t="s">
        <v>101</v>
      </c>
      <c r="AV27">
        <v>776704.6</v>
      </c>
    </row>
    <row r="28" spans="1:48" ht="15" x14ac:dyDescent="0.25">
      <c r="A28">
        <v>930203</v>
      </c>
      <c r="B28" s="1">
        <v>42381</v>
      </c>
      <c r="C28" t="s">
        <v>1397</v>
      </c>
      <c r="D28" t="s">
        <v>2367</v>
      </c>
      <c r="E28" t="s">
        <v>1398</v>
      </c>
      <c r="F28" t="s">
        <v>1399</v>
      </c>
      <c r="G28" t="s">
        <v>49</v>
      </c>
      <c r="H28" t="s">
        <v>1400</v>
      </c>
      <c r="I28" t="s">
        <v>1401</v>
      </c>
      <c r="J28" t="s">
        <v>1031</v>
      </c>
      <c r="K28">
        <v>25</v>
      </c>
      <c r="L28">
        <v>50.65</v>
      </c>
      <c r="M28">
        <v>0</v>
      </c>
      <c r="N28">
        <v>1266.25</v>
      </c>
      <c r="S28" t="s">
        <v>52</v>
      </c>
      <c r="T28">
        <v>0</v>
      </c>
      <c r="V28" t="s">
        <v>1402</v>
      </c>
      <c r="W28">
        <v>6</v>
      </c>
      <c r="X28" t="s">
        <v>1403</v>
      </c>
      <c r="Z28" t="s">
        <v>93</v>
      </c>
      <c r="AA28" s="1">
        <v>42382</v>
      </c>
      <c r="AB28">
        <v>30470</v>
      </c>
      <c r="AC28" t="s">
        <v>1404</v>
      </c>
      <c r="AD28" t="s">
        <v>1405</v>
      </c>
      <c r="AE28" t="s">
        <v>499</v>
      </c>
      <c r="AF28">
        <v>11</v>
      </c>
      <c r="AL28" t="s">
        <v>58</v>
      </c>
      <c r="AM28" t="s">
        <v>97</v>
      </c>
      <c r="AN28" t="s">
        <v>1406</v>
      </c>
      <c r="AO28" s="1">
        <v>42417</v>
      </c>
      <c r="AP28" t="s">
        <v>99</v>
      </c>
      <c r="AQ28" t="s">
        <v>100</v>
      </c>
      <c r="AR28">
        <v>72534</v>
      </c>
      <c r="AS28" t="s">
        <v>430</v>
      </c>
      <c r="AV28">
        <v>778927.3</v>
      </c>
    </row>
    <row r="29" spans="1:48" ht="15" x14ac:dyDescent="0.25">
      <c r="A29">
        <v>930266</v>
      </c>
      <c r="B29" s="1">
        <v>42381</v>
      </c>
      <c r="C29" t="s">
        <v>1443</v>
      </c>
      <c r="D29" t="s">
        <v>2367</v>
      </c>
      <c r="E29" t="s">
        <v>896</v>
      </c>
      <c r="F29" t="s">
        <v>897</v>
      </c>
      <c r="G29" t="s">
        <v>49</v>
      </c>
      <c r="H29" t="s">
        <v>1444</v>
      </c>
      <c r="I29" t="s">
        <v>1445</v>
      </c>
      <c r="K29">
        <v>8.5</v>
      </c>
      <c r="L29">
        <v>227.75</v>
      </c>
      <c r="M29">
        <v>0</v>
      </c>
      <c r="N29">
        <v>1935.88</v>
      </c>
      <c r="S29" t="s">
        <v>1446</v>
      </c>
      <c r="T29">
        <v>0</v>
      </c>
      <c r="V29">
        <v>13</v>
      </c>
      <c r="W29">
        <v>18</v>
      </c>
      <c r="X29" t="s">
        <v>1447</v>
      </c>
      <c r="Z29" t="s">
        <v>93</v>
      </c>
      <c r="AA29" s="1">
        <v>42382</v>
      </c>
      <c r="AB29">
        <v>53527</v>
      </c>
      <c r="AC29" t="s">
        <v>900</v>
      </c>
      <c r="AD29" t="s">
        <v>901</v>
      </c>
      <c r="AE29" t="s">
        <v>179</v>
      </c>
      <c r="AF29">
        <v>42</v>
      </c>
      <c r="AK29" t="s">
        <v>67</v>
      </c>
      <c r="AL29" t="s">
        <v>58</v>
      </c>
      <c r="AM29" t="s">
        <v>97</v>
      </c>
      <c r="AN29" t="s">
        <v>902</v>
      </c>
      <c r="AO29" s="1">
        <v>42412</v>
      </c>
      <c r="AP29" t="s">
        <v>99</v>
      </c>
      <c r="AQ29" t="s">
        <v>100</v>
      </c>
      <c r="AR29">
        <v>72485</v>
      </c>
      <c r="AS29" t="s">
        <v>101</v>
      </c>
      <c r="AV29">
        <v>774575.4</v>
      </c>
    </row>
    <row r="30" spans="1:48" ht="15" x14ac:dyDescent="0.25">
      <c r="A30">
        <v>930283</v>
      </c>
      <c r="B30" s="1">
        <v>42381</v>
      </c>
      <c r="C30" t="s">
        <v>1450</v>
      </c>
      <c r="D30" t="s">
        <v>2367</v>
      </c>
      <c r="E30" t="s">
        <v>896</v>
      </c>
      <c r="F30" t="s">
        <v>897</v>
      </c>
      <c r="G30" t="s">
        <v>49</v>
      </c>
      <c r="H30" t="s">
        <v>1444</v>
      </c>
      <c r="I30" t="s">
        <v>1448</v>
      </c>
      <c r="K30">
        <v>8.5</v>
      </c>
      <c r="L30">
        <v>229.15</v>
      </c>
      <c r="M30">
        <v>0</v>
      </c>
      <c r="N30">
        <v>1947.78</v>
      </c>
      <c r="S30" t="s">
        <v>1446</v>
      </c>
      <c r="T30">
        <v>0</v>
      </c>
      <c r="V30">
        <v>13</v>
      </c>
      <c r="W30">
        <v>18</v>
      </c>
      <c r="X30" t="s">
        <v>1447</v>
      </c>
      <c r="Z30" t="s">
        <v>93</v>
      </c>
      <c r="AA30" s="1">
        <v>42382</v>
      </c>
      <c r="AB30">
        <v>53527</v>
      </c>
      <c r="AC30" t="s">
        <v>900</v>
      </c>
      <c r="AD30" t="s">
        <v>901</v>
      </c>
      <c r="AE30" t="s">
        <v>179</v>
      </c>
      <c r="AF30">
        <v>42</v>
      </c>
      <c r="AK30" t="s">
        <v>67</v>
      </c>
      <c r="AL30" t="s">
        <v>58</v>
      </c>
      <c r="AM30" t="s">
        <v>97</v>
      </c>
      <c r="AN30" t="s">
        <v>902</v>
      </c>
      <c r="AO30" s="1">
        <v>42412</v>
      </c>
      <c r="AP30" t="s">
        <v>99</v>
      </c>
      <c r="AQ30" t="s">
        <v>100</v>
      </c>
      <c r="AR30">
        <v>72486</v>
      </c>
      <c r="AS30" t="s">
        <v>101</v>
      </c>
      <c r="AV30">
        <v>774575.5</v>
      </c>
    </row>
    <row r="31" spans="1:48" x14ac:dyDescent="0.3">
      <c r="A31">
        <v>930317</v>
      </c>
      <c r="B31" s="1">
        <v>42381</v>
      </c>
      <c r="C31" t="s">
        <v>1456</v>
      </c>
      <c r="D31" t="s">
        <v>2397</v>
      </c>
      <c r="E31" t="s">
        <v>1457</v>
      </c>
      <c r="F31" t="s">
        <v>1458</v>
      </c>
      <c r="G31" t="s">
        <v>49</v>
      </c>
      <c r="H31" t="s">
        <v>1459</v>
      </c>
      <c r="I31" t="s">
        <v>1460</v>
      </c>
      <c r="K31">
        <v>12.5</v>
      </c>
      <c r="L31">
        <v>109.2</v>
      </c>
      <c r="M31">
        <v>0</v>
      </c>
      <c r="N31">
        <v>1365</v>
      </c>
      <c r="S31" t="s">
        <v>382</v>
      </c>
      <c r="T31">
        <v>0</v>
      </c>
      <c r="V31">
        <v>10.5</v>
      </c>
      <c r="W31">
        <v>11</v>
      </c>
      <c r="X31" t="s">
        <v>1461</v>
      </c>
      <c r="Z31" t="s">
        <v>93</v>
      </c>
      <c r="AA31" s="1">
        <v>42382</v>
      </c>
      <c r="AB31">
        <v>11586</v>
      </c>
      <c r="AC31" t="s">
        <v>1462</v>
      </c>
      <c r="AD31" t="s">
        <v>1463</v>
      </c>
      <c r="AE31" t="s">
        <v>387</v>
      </c>
      <c r="AF31">
        <v>40</v>
      </c>
      <c r="AK31" t="s">
        <v>67</v>
      </c>
      <c r="AL31" t="s">
        <v>58</v>
      </c>
      <c r="AM31" t="s">
        <v>97</v>
      </c>
      <c r="AN31" t="s">
        <v>1464</v>
      </c>
      <c r="AO31" s="1">
        <v>42452</v>
      </c>
      <c r="AP31" t="s">
        <v>99</v>
      </c>
      <c r="AQ31" t="s">
        <v>100</v>
      </c>
      <c r="AR31">
        <v>72502</v>
      </c>
      <c r="AS31" t="s">
        <v>430</v>
      </c>
      <c r="AV31">
        <v>747030.5</v>
      </c>
    </row>
    <row r="32" spans="1:48" x14ac:dyDescent="0.3">
      <c r="A32">
        <v>931051</v>
      </c>
      <c r="B32" s="1">
        <v>42383</v>
      </c>
      <c r="C32" t="s">
        <v>1830</v>
      </c>
      <c r="D32" t="s">
        <v>1835</v>
      </c>
      <c r="E32" t="s">
        <v>1831</v>
      </c>
      <c r="F32" t="s">
        <v>1832</v>
      </c>
      <c r="G32" t="s">
        <v>49</v>
      </c>
      <c r="H32" t="s">
        <v>1833</v>
      </c>
      <c r="I32" t="s">
        <v>1834</v>
      </c>
      <c r="J32" t="s">
        <v>1835</v>
      </c>
      <c r="K32">
        <v>1000</v>
      </c>
      <c r="L32">
        <v>12.75</v>
      </c>
      <c r="M32">
        <v>0</v>
      </c>
      <c r="N32">
        <v>12750</v>
      </c>
      <c r="S32" t="s">
        <v>175</v>
      </c>
      <c r="T32">
        <v>0</v>
      </c>
      <c r="V32">
        <v>7.5</v>
      </c>
      <c r="W32" t="s">
        <v>1836</v>
      </c>
      <c r="X32">
        <v>15</v>
      </c>
      <c r="Z32" t="s">
        <v>93</v>
      </c>
      <c r="AA32" s="1">
        <v>42383</v>
      </c>
      <c r="AB32">
        <v>66510</v>
      </c>
      <c r="AC32" t="s">
        <v>1837</v>
      </c>
      <c r="AD32" t="s">
        <v>1838</v>
      </c>
      <c r="AE32" t="s">
        <v>118</v>
      </c>
      <c r="AF32">
        <v>96</v>
      </c>
      <c r="AK32" t="s">
        <v>67</v>
      </c>
      <c r="AL32" t="s">
        <v>58</v>
      </c>
      <c r="AM32" t="s">
        <v>97</v>
      </c>
      <c r="AO32" s="1">
        <v>42418</v>
      </c>
      <c r="AP32" t="s">
        <v>99</v>
      </c>
      <c r="AQ32" t="s">
        <v>1839</v>
      </c>
      <c r="AV32">
        <v>763401.15</v>
      </c>
    </row>
    <row r="33" spans="1:48" x14ac:dyDescent="0.3">
      <c r="A33">
        <v>929574</v>
      </c>
      <c r="B33" s="1">
        <v>42377</v>
      </c>
      <c r="C33" t="s">
        <v>1026</v>
      </c>
      <c r="D33" t="s">
        <v>2373</v>
      </c>
      <c r="E33" t="s">
        <v>1027</v>
      </c>
      <c r="F33" t="s">
        <v>1028</v>
      </c>
      <c r="G33" t="s">
        <v>49</v>
      </c>
      <c r="H33" t="s">
        <v>1029</v>
      </c>
      <c r="I33" t="s">
        <v>1030</v>
      </c>
      <c r="J33" t="s">
        <v>1031</v>
      </c>
      <c r="K33">
        <v>20</v>
      </c>
      <c r="L33">
        <v>52.75</v>
      </c>
      <c r="M33">
        <v>0</v>
      </c>
      <c r="N33">
        <v>1055</v>
      </c>
      <c r="S33" t="s">
        <v>205</v>
      </c>
      <c r="T33">
        <v>0</v>
      </c>
      <c r="V33">
        <v>11</v>
      </c>
      <c r="W33" t="s">
        <v>1032</v>
      </c>
      <c r="X33">
        <v>15</v>
      </c>
      <c r="Z33" t="s">
        <v>93</v>
      </c>
      <c r="AA33" s="1">
        <v>42383</v>
      </c>
      <c r="AB33">
        <v>71293</v>
      </c>
      <c r="AC33" t="s">
        <v>1033</v>
      </c>
      <c r="AD33" t="s">
        <v>1034</v>
      </c>
      <c r="AE33" t="s">
        <v>219</v>
      </c>
      <c r="AF33">
        <v>14</v>
      </c>
      <c r="AK33" t="s">
        <v>67</v>
      </c>
      <c r="AL33" t="s">
        <v>58</v>
      </c>
      <c r="AM33" t="s">
        <v>97</v>
      </c>
      <c r="AN33" t="s">
        <v>598</v>
      </c>
      <c r="AO33" s="1">
        <v>42418</v>
      </c>
      <c r="AP33" t="s">
        <v>99</v>
      </c>
      <c r="AQ33" t="s">
        <v>100</v>
      </c>
      <c r="AR33">
        <v>72547</v>
      </c>
      <c r="AS33" t="s">
        <v>101</v>
      </c>
      <c r="AV33">
        <v>762113.6</v>
      </c>
    </row>
    <row r="34" spans="1:48" x14ac:dyDescent="0.3">
      <c r="A34">
        <v>930711</v>
      </c>
      <c r="B34" s="1">
        <v>42382</v>
      </c>
      <c r="C34" t="s">
        <v>1655</v>
      </c>
      <c r="D34" t="s">
        <v>1835</v>
      </c>
      <c r="E34" t="s">
        <v>293</v>
      </c>
      <c r="F34" t="s">
        <v>294</v>
      </c>
      <c r="G34" t="s">
        <v>49</v>
      </c>
      <c r="H34" t="s">
        <v>1656</v>
      </c>
      <c r="I34" t="s">
        <v>296</v>
      </c>
      <c r="J34" t="s">
        <v>297</v>
      </c>
      <c r="K34">
        <v>60</v>
      </c>
      <c r="L34">
        <v>26</v>
      </c>
      <c r="M34">
        <v>0</v>
      </c>
      <c r="N34">
        <v>1560</v>
      </c>
      <c r="S34" t="s">
        <v>52</v>
      </c>
      <c r="T34">
        <v>0</v>
      </c>
      <c r="V34">
        <v>9.5</v>
      </c>
      <c r="W34" t="s">
        <v>298</v>
      </c>
      <c r="X34" t="s">
        <v>1657</v>
      </c>
      <c r="Z34" t="s">
        <v>93</v>
      </c>
      <c r="AA34" s="1">
        <v>42383</v>
      </c>
      <c r="AB34">
        <v>69945</v>
      </c>
      <c r="AC34" t="s">
        <v>1658</v>
      </c>
      <c r="AD34" t="s">
        <v>1659</v>
      </c>
      <c r="AE34" t="s">
        <v>387</v>
      </c>
      <c r="AF34">
        <v>16</v>
      </c>
      <c r="AK34" t="s">
        <v>67</v>
      </c>
      <c r="AL34" t="s">
        <v>58</v>
      </c>
      <c r="AM34" t="s">
        <v>97</v>
      </c>
      <c r="AN34" t="s">
        <v>598</v>
      </c>
      <c r="AO34" s="1">
        <v>42418</v>
      </c>
      <c r="AP34" t="s">
        <v>99</v>
      </c>
      <c r="AQ34" t="s">
        <v>100</v>
      </c>
      <c r="AR34">
        <v>72504</v>
      </c>
      <c r="AS34" t="s">
        <v>101</v>
      </c>
      <c r="AV34">
        <v>659018.32999999996</v>
      </c>
    </row>
    <row r="35" spans="1:48" x14ac:dyDescent="0.3">
      <c r="A35">
        <v>930355</v>
      </c>
      <c r="B35" s="1">
        <v>42382</v>
      </c>
      <c r="C35" t="s">
        <v>1479</v>
      </c>
      <c r="D35" t="s">
        <v>2379</v>
      </c>
      <c r="E35" t="s">
        <v>920</v>
      </c>
      <c r="F35" t="s">
        <v>921</v>
      </c>
      <c r="G35" t="s">
        <v>49</v>
      </c>
      <c r="H35" t="s">
        <v>922</v>
      </c>
      <c r="I35" t="s">
        <v>1480</v>
      </c>
      <c r="J35" t="s">
        <v>1481</v>
      </c>
      <c r="K35">
        <v>330</v>
      </c>
      <c r="L35">
        <v>3.55</v>
      </c>
      <c r="M35">
        <v>0</v>
      </c>
      <c r="N35">
        <v>1171.5</v>
      </c>
      <c r="S35" t="s">
        <v>416</v>
      </c>
      <c r="T35">
        <v>0</v>
      </c>
      <c r="V35">
        <v>1</v>
      </c>
      <c r="W35" t="s">
        <v>923</v>
      </c>
      <c r="Z35" t="s">
        <v>93</v>
      </c>
      <c r="AA35" s="1">
        <v>42384</v>
      </c>
      <c r="AB35">
        <v>18926</v>
      </c>
      <c r="AC35" t="s">
        <v>924</v>
      </c>
      <c r="AD35" t="s">
        <v>925</v>
      </c>
      <c r="AE35" t="s">
        <v>57</v>
      </c>
      <c r="AF35">
        <v>99</v>
      </c>
      <c r="AK35" t="s">
        <v>67</v>
      </c>
      <c r="AL35" t="s">
        <v>58</v>
      </c>
      <c r="AM35" t="s">
        <v>97</v>
      </c>
      <c r="AN35" t="s">
        <v>926</v>
      </c>
      <c r="AO35" s="1">
        <v>42411</v>
      </c>
      <c r="AP35" t="s">
        <v>99</v>
      </c>
      <c r="AQ35" t="s">
        <v>100</v>
      </c>
      <c r="AR35">
        <v>72505</v>
      </c>
      <c r="AS35" t="s">
        <v>101</v>
      </c>
      <c r="AV35">
        <v>778538.4</v>
      </c>
    </row>
    <row r="36" spans="1:48" x14ac:dyDescent="0.3">
      <c r="A36">
        <v>930725</v>
      </c>
      <c r="B36" s="1">
        <v>42382</v>
      </c>
      <c r="C36" t="s">
        <v>1676</v>
      </c>
      <c r="D36" t="s">
        <v>2376</v>
      </c>
      <c r="E36" t="s">
        <v>1677</v>
      </c>
      <c r="F36" t="s">
        <v>1678</v>
      </c>
      <c r="G36" t="s">
        <v>49</v>
      </c>
      <c r="H36" t="s">
        <v>1679</v>
      </c>
      <c r="I36" t="s">
        <v>1680</v>
      </c>
      <c r="J36" t="s">
        <v>1681</v>
      </c>
      <c r="K36">
        <v>110</v>
      </c>
      <c r="L36">
        <v>13.94</v>
      </c>
      <c r="M36">
        <v>0</v>
      </c>
      <c r="N36">
        <v>1533.4</v>
      </c>
      <c r="S36" t="s">
        <v>104</v>
      </c>
      <c r="T36">
        <v>0</v>
      </c>
      <c r="V36">
        <v>4</v>
      </c>
      <c r="W36">
        <v>4</v>
      </c>
      <c r="X36" t="s">
        <v>1682</v>
      </c>
      <c r="Z36" t="s">
        <v>93</v>
      </c>
      <c r="AA36" s="1">
        <v>42384</v>
      </c>
      <c r="AB36">
        <v>54875</v>
      </c>
      <c r="AC36" t="s">
        <v>1683</v>
      </c>
      <c r="AD36" t="s">
        <v>1684</v>
      </c>
      <c r="AE36" t="s">
        <v>208</v>
      </c>
      <c r="AF36">
        <v>14</v>
      </c>
      <c r="AK36" t="s">
        <v>67</v>
      </c>
      <c r="AL36" t="s">
        <v>58</v>
      </c>
      <c r="AM36" t="s">
        <v>97</v>
      </c>
      <c r="AO36" s="1">
        <v>42426</v>
      </c>
      <c r="AP36" t="s">
        <v>99</v>
      </c>
      <c r="AQ36" t="s">
        <v>100</v>
      </c>
      <c r="AV36">
        <v>769438.11</v>
      </c>
    </row>
    <row r="37" spans="1:48" x14ac:dyDescent="0.3">
      <c r="A37">
        <v>931291</v>
      </c>
      <c r="B37" s="1">
        <v>42384</v>
      </c>
      <c r="C37" t="s">
        <v>1976</v>
      </c>
      <c r="D37" t="s">
        <v>2376</v>
      </c>
      <c r="E37" t="s">
        <v>1977</v>
      </c>
      <c r="F37" t="s">
        <v>1978</v>
      </c>
      <c r="G37" t="s">
        <v>49</v>
      </c>
      <c r="H37" t="s">
        <v>1979</v>
      </c>
      <c r="I37" t="s">
        <v>377</v>
      </c>
      <c r="J37" t="s">
        <v>765</v>
      </c>
      <c r="K37">
        <v>60</v>
      </c>
      <c r="L37">
        <v>21.75</v>
      </c>
      <c r="M37">
        <v>0</v>
      </c>
      <c r="N37">
        <v>1305</v>
      </c>
      <c r="S37" t="s">
        <v>563</v>
      </c>
      <c r="T37">
        <v>0</v>
      </c>
      <c r="V37">
        <v>3</v>
      </c>
      <c r="W37">
        <v>5</v>
      </c>
      <c r="X37" t="s">
        <v>1980</v>
      </c>
      <c r="Z37" t="s">
        <v>93</v>
      </c>
      <c r="AA37" s="1">
        <v>42384</v>
      </c>
      <c r="AB37">
        <v>16279</v>
      </c>
      <c r="AC37" t="s">
        <v>1981</v>
      </c>
      <c r="AD37" t="s">
        <v>1982</v>
      </c>
      <c r="AE37" t="s">
        <v>57</v>
      </c>
      <c r="AF37">
        <v>22</v>
      </c>
      <c r="AK37" t="s">
        <v>67</v>
      </c>
      <c r="AL37" t="s">
        <v>58</v>
      </c>
      <c r="AM37" t="s">
        <v>97</v>
      </c>
      <c r="AO37" s="1">
        <v>42443</v>
      </c>
      <c r="AP37" t="s">
        <v>99</v>
      </c>
      <c r="AQ37" t="s">
        <v>100</v>
      </c>
      <c r="AV37">
        <v>771283.15</v>
      </c>
    </row>
    <row r="38" spans="1:48" x14ac:dyDescent="0.3">
      <c r="A38">
        <v>928254</v>
      </c>
      <c r="B38" s="1">
        <v>42374</v>
      </c>
      <c r="C38" t="s">
        <v>348</v>
      </c>
      <c r="D38" t="s">
        <v>2376</v>
      </c>
      <c r="E38" t="s">
        <v>349</v>
      </c>
      <c r="F38" t="s">
        <v>350</v>
      </c>
      <c r="G38" t="s">
        <v>49</v>
      </c>
      <c r="H38" t="s">
        <v>351</v>
      </c>
      <c r="I38" t="s">
        <v>352</v>
      </c>
      <c r="J38" t="s">
        <v>353</v>
      </c>
      <c r="K38">
        <v>25</v>
      </c>
      <c r="L38">
        <v>50.5</v>
      </c>
      <c r="M38">
        <v>0</v>
      </c>
      <c r="N38">
        <v>1262.5</v>
      </c>
      <c r="S38" t="s">
        <v>354</v>
      </c>
      <c r="T38">
        <v>0</v>
      </c>
      <c r="V38">
        <v>6</v>
      </c>
      <c r="W38">
        <v>10</v>
      </c>
      <c r="X38" t="s">
        <v>355</v>
      </c>
      <c r="Z38" t="s">
        <v>93</v>
      </c>
      <c r="AA38" s="1">
        <v>42387</v>
      </c>
      <c r="AB38">
        <v>68735</v>
      </c>
      <c r="AC38" t="s">
        <v>356</v>
      </c>
      <c r="AD38" t="s">
        <v>357</v>
      </c>
      <c r="AE38" t="s">
        <v>240</v>
      </c>
      <c r="AF38">
        <v>11</v>
      </c>
      <c r="AK38" t="s">
        <v>67</v>
      </c>
      <c r="AL38" t="s">
        <v>58</v>
      </c>
      <c r="AM38" t="s">
        <v>97</v>
      </c>
      <c r="AO38" s="1">
        <v>42422</v>
      </c>
      <c r="AP38" t="s">
        <v>99</v>
      </c>
      <c r="AQ38" t="s">
        <v>100</v>
      </c>
      <c r="AV38">
        <v>777603.2</v>
      </c>
    </row>
    <row r="39" spans="1:48" x14ac:dyDescent="0.3">
      <c r="A39">
        <v>931972</v>
      </c>
      <c r="B39" s="1">
        <v>42387</v>
      </c>
      <c r="C39" t="s">
        <v>2245</v>
      </c>
      <c r="D39" t="s">
        <v>1835</v>
      </c>
      <c r="E39" t="s">
        <v>2246</v>
      </c>
      <c r="F39" t="s">
        <v>119</v>
      </c>
      <c r="G39" t="s">
        <v>49</v>
      </c>
      <c r="H39" t="s">
        <v>2247</v>
      </c>
      <c r="I39" t="s">
        <v>2248</v>
      </c>
      <c r="J39" t="s">
        <v>2249</v>
      </c>
      <c r="K39">
        <v>14</v>
      </c>
      <c r="L39">
        <v>60.29</v>
      </c>
      <c r="M39">
        <v>0</v>
      </c>
      <c r="N39">
        <v>844.06</v>
      </c>
      <c r="S39" t="s">
        <v>197</v>
      </c>
      <c r="T39">
        <v>0</v>
      </c>
      <c r="V39">
        <v>7.5</v>
      </c>
      <c r="W39">
        <v>21.5</v>
      </c>
      <c r="X39" t="s">
        <v>2250</v>
      </c>
      <c r="Z39" t="s">
        <v>93</v>
      </c>
      <c r="AA39" s="1">
        <v>42387</v>
      </c>
      <c r="AB39">
        <v>59896</v>
      </c>
      <c r="AC39" t="s">
        <v>2251</v>
      </c>
      <c r="AD39" t="s">
        <v>2252</v>
      </c>
      <c r="AE39" t="s">
        <v>534</v>
      </c>
      <c r="AF39">
        <v>16</v>
      </c>
      <c r="AK39" t="s">
        <v>67</v>
      </c>
      <c r="AL39" t="s">
        <v>58</v>
      </c>
      <c r="AM39" t="s">
        <v>97</v>
      </c>
      <c r="AO39" s="1">
        <v>42417</v>
      </c>
      <c r="AP39" t="s">
        <v>99</v>
      </c>
      <c r="AQ39" t="s">
        <v>100</v>
      </c>
      <c r="AV39">
        <v>686893.7</v>
      </c>
    </row>
    <row r="40" spans="1:48" x14ac:dyDescent="0.3">
      <c r="A40">
        <v>930480</v>
      </c>
      <c r="B40" s="1">
        <v>42382</v>
      </c>
      <c r="D40" t="s">
        <v>2376</v>
      </c>
      <c r="E40" t="s">
        <v>1522</v>
      </c>
      <c r="F40" t="s">
        <v>1523</v>
      </c>
      <c r="G40" t="s">
        <v>49</v>
      </c>
      <c r="H40" t="s">
        <v>1524</v>
      </c>
      <c r="I40" t="s">
        <v>1525</v>
      </c>
      <c r="J40" t="s">
        <v>1526</v>
      </c>
      <c r="K40">
        <v>240</v>
      </c>
      <c r="L40">
        <v>5.8</v>
      </c>
      <c r="M40">
        <v>0</v>
      </c>
      <c r="N40">
        <v>1392</v>
      </c>
      <c r="S40" t="s">
        <v>197</v>
      </c>
      <c r="T40">
        <v>0</v>
      </c>
      <c r="V40">
        <v>2</v>
      </c>
      <c r="W40">
        <v>3</v>
      </c>
      <c r="X40" t="s">
        <v>1527</v>
      </c>
      <c r="Z40" t="s">
        <v>54</v>
      </c>
      <c r="AA40" s="1">
        <v>42382</v>
      </c>
      <c r="AB40">
        <v>70492</v>
      </c>
      <c r="AC40" t="s">
        <v>1528</v>
      </c>
      <c r="AD40" t="s">
        <v>1529</v>
      </c>
      <c r="AE40" t="s">
        <v>169</v>
      </c>
      <c r="AF40">
        <v>35</v>
      </c>
      <c r="AL40" t="s">
        <v>58</v>
      </c>
      <c r="AV40">
        <v>779076.4</v>
      </c>
    </row>
    <row r="41" spans="1:48" x14ac:dyDescent="0.3">
      <c r="A41">
        <v>929852</v>
      </c>
      <c r="B41" s="1">
        <v>42380</v>
      </c>
      <c r="D41" t="s">
        <v>2376</v>
      </c>
      <c r="E41" t="s">
        <v>1164</v>
      </c>
      <c r="F41" t="s">
        <v>1165</v>
      </c>
      <c r="G41" t="s">
        <v>49</v>
      </c>
      <c r="H41" t="s">
        <v>1166</v>
      </c>
      <c r="I41" t="s">
        <v>1167</v>
      </c>
      <c r="J41" t="s">
        <v>1168</v>
      </c>
      <c r="K41">
        <v>96</v>
      </c>
      <c r="L41">
        <v>22.5</v>
      </c>
      <c r="M41">
        <v>0</v>
      </c>
      <c r="N41">
        <v>2160</v>
      </c>
      <c r="S41" t="s">
        <v>215</v>
      </c>
      <c r="T41">
        <v>0</v>
      </c>
      <c r="V41" t="s">
        <v>1166</v>
      </c>
      <c r="Z41" t="s">
        <v>54</v>
      </c>
      <c r="AA41" s="1">
        <v>42381</v>
      </c>
      <c r="AB41">
        <v>68949</v>
      </c>
      <c r="AC41" t="s">
        <v>1169</v>
      </c>
      <c r="AE41" t="s">
        <v>790</v>
      </c>
      <c r="AF41">
        <v>42</v>
      </c>
      <c r="AL41" t="s">
        <v>58</v>
      </c>
      <c r="AV41">
        <v>778761.1</v>
      </c>
    </row>
    <row r="42" spans="1:48" x14ac:dyDescent="0.3">
      <c r="A42">
        <v>928155</v>
      </c>
      <c r="B42" s="1">
        <v>42374</v>
      </c>
      <c r="D42" t="s">
        <v>2376</v>
      </c>
      <c r="E42" t="s">
        <v>232</v>
      </c>
      <c r="F42" t="s">
        <v>233</v>
      </c>
      <c r="G42" t="s">
        <v>49</v>
      </c>
      <c r="H42" t="s">
        <v>234</v>
      </c>
      <c r="I42" t="s">
        <v>235</v>
      </c>
      <c r="J42" t="s">
        <v>236</v>
      </c>
      <c r="K42">
        <v>50</v>
      </c>
      <c r="L42">
        <v>111.75</v>
      </c>
      <c r="M42">
        <v>0</v>
      </c>
      <c r="N42">
        <v>5587.5</v>
      </c>
      <c r="S42" t="s">
        <v>197</v>
      </c>
      <c r="T42">
        <v>0</v>
      </c>
      <c r="V42">
        <v>9</v>
      </c>
      <c r="W42">
        <v>24</v>
      </c>
      <c r="X42" t="s">
        <v>237</v>
      </c>
      <c r="Z42" t="s">
        <v>54</v>
      </c>
      <c r="AA42" s="1">
        <v>42374</v>
      </c>
      <c r="AB42">
        <v>52243</v>
      </c>
      <c r="AC42" t="s">
        <v>238</v>
      </c>
      <c r="AD42" t="s">
        <v>239</v>
      </c>
      <c r="AE42" t="s">
        <v>240</v>
      </c>
      <c r="AF42">
        <v>14</v>
      </c>
      <c r="AL42" t="s">
        <v>58</v>
      </c>
      <c r="AV42">
        <v>777945.3</v>
      </c>
    </row>
    <row r="43" spans="1:48" x14ac:dyDescent="0.3">
      <c r="A43">
        <v>928155</v>
      </c>
      <c r="B43" s="1">
        <v>42374</v>
      </c>
      <c r="D43" t="s">
        <v>2376</v>
      </c>
      <c r="E43" t="s">
        <v>232</v>
      </c>
      <c r="F43" t="s">
        <v>233</v>
      </c>
      <c r="G43" t="s">
        <v>49</v>
      </c>
      <c r="H43" t="s">
        <v>234</v>
      </c>
      <c r="I43" t="s">
        <v>235</v>
      </c>
      <c r="J43" t="s">
        <v>236</v>
      </c>
      <c r="K43">
        <v>100</v>
      </c>
      <c r="L43">
        <v>98.25</v>
      </c>
      <c r="M43">
        <v>0</v>
      </c>
      <c r="N43">
        <v>9825</v>
      </c>
      <c r="S43" t="s">
        <v>197</v>
      </c>
      <c r="T43">
        <v>0</v>
      </c>
      <c r="V43">
        <v>9</v>
      </c>
      <c r="W43">
        <v>24</v>
      </c>
      <c r="X43" t="s">
        <v>237</v>
      </c>
      <c r="Z43" t="s">
        <v>54</v>
      </c>
      <c r="AA43" s="1">
        <v>42374</v>
      </c>
      <c r="AB43">
        <v>52243</v>
      </c>
      <c r="AC43" t="s">
        <v>238</v>
      </c>
      <c r="AD43" t="s">
        <v>239</v>
      </c>
      <c r="AE43" t="s">
        <v>240</v>
      </c>
      <c r="AF43">
        <v>14</v>
      </c>
      <c r="AL43" t="s">
        <v>58</v>
      </c>
      <c r="AV43">
        <v>777945.4</v>
      </c>
    </row>
    <row r="44" spans="1:48" x14ac:dyDescent="0.3">
      <c r="A44">
        <v>932079</v>
      </c>
      <c r="B44" s="1">
        <v>42387</v>
      </c>
      <c r="D44" t="s">
        <v>2376</v>
      </c>
      <c r="E44" t="s">
        <v>2327</v>
      </c>
      <c r="F44" t="s">
        <v>2328</v>
      </c>
      <c r="G44" t="s">
        <v>49</v>
      </c>
      <c r="H44" t="s">
        <v>2329</v>
      </c>
      <c r="I44" t="s">
        <v>2330</v>
      </c>
      <c r="J44" t="s">
        <v>2331</v>
      </c>
      <c r="K44">
        <v>30</v>
      </c>
      <c r="L44">
        <v>35.75</v>
      </c>
      <c r="M44">
        <v>0</v>
      </c>
      <c r="N44">
        <v>1072.5</v>
      </c>
      <c r="S44" t="s">
        <v>141</v>
      </c>
      <c r="T44">
        <v>0</v>
      </c>
      <c r="V44" t="s">
        <v>2332</v>
      </c>
      <c r="W44">
        <v>13.5</v>
      </c>
      <c r="X44" t="s">
        <v>2333</v>
      </c>
      <c r="Z44" t="s">
        <v>54</v>
      </c>
      <c r="AA44" s="1">
        <v>42388</v>
      </c>
      <c r="AB44">
        <v>36658</v>
      </c>
      <c r="AC44" t="s">
        <v>2334</v>
      </c>
      <c r="AD44" t="s">
        <v>2335</v>
      </c>
      <c r="AE44" t="s">
        <v>240</v>
      </c>
      <c r="AF44">
        <v>20</v>
      </c>
      <c r="AK44" t="s">
        <v>67</v>
      </c>
      <c r="AL44" t="s">
        <v>58</v>
      </c>
      <c r="AV44">
        <v>729707.7</v>
      </c>
    </row>
    <row r="45" spans="1:48" x14ac:dyDescent="0.3">
      <c r="A45">
        <v>929823</v>
      </c>
      <c r="B45" s="1">
        <v>42380</v>
      </c>
      <c r="D45" t="s">
        <v>2376</v>
      </c>
      <c r="E45" t="s">
        <v>1144</v>
      </c>
      <c r="F45" t="s">
        <v>1145</v>
      </c>
      <c r="G45" t="s">
        <v>49</v>
      </c>
      <c r="H45" t="s">
        <v>1146</v>
      </c>
      <c r="I45" t="s">
        <v>1147</v>
      </c>
      <c r="J45" t="s">
        <v>1148</v>
      </c>
      <c r="K45">
        <v>60</v>
      </c>
      <c r="L45">
        <v>202</v>
      </c>
      <c r="M45">
        <v>0</v>
      </c>
      <c r="N45">
        <v>12120</v>
      </c>
      <c r="S45" t="s">
        <v>197</v>
      </c>
      <c r="T45">
        <v>0</v>
      </c>
      <c r="V45">
        <v>9.5</v>
      </c>
      <c r="W45">
        <v>12</v>
      </c>
      <c r="X45" t="s">
        <v>754</v>
      </c>
      <c r="Z45" t="s">
        <v>54</v>
      </c>
      <c r="AA45" s="1">
        <v>42382</v>
      </c>
      <c r="AB45">
        <v>56253</v>
      </c>
      <c r="AC45" t="s">
        <v>1149</v>
      </c>
      <c r="AD45" t="s">
        <v>1150</v>
      </c>
      <c r="AE45" t="s">
        <v>790</v>
      </c>
      <c r="AF45">
        <v>42</v>
      </c>
      <c r="AL45" t="s">
        <v>58</v>
      </c>
      <c r="AV45">
        <v>778747.1</v>
      </c>
    </row>
    <row r="46" spans="1:48" x14ac:dyDescent="0.3">
      <c r="A46">
        <v>929823</v>
      </c>
      <c r="B46" s="1">
        <v>42380</v>
      </c>
      <c r="D46" t="s">
        <v>2376</v>
      </c>
      <c r="E46" t="s">
        <v>1144</v>
      </c>
      <c r="F46" t="s">
        <v>1145</v>
      </c>
      <c r="G46" t="s">
        <v>49</v>
      </c>
      <c r="H46" t="s">
        <v>1146</v>
      </c>
      <c r="I46" t="s">
        <v>1147</v>
      </c>
      <c r="J46" t="s">
        <v>1148</v>
      </c>
      <c r="K46">
        <v>80</v>
      </c>
      <c r="L46">
        <v>192.5</v>
      </c>
      <c r="M46">
        <v>0</v>
      </c>
      <c r="N46">
        <v>15400</v>
      </c>
      <c r="S46" t="s">
        <v>197</v>
      </c>
      <c r="T46">
        <v>0</v>
      </c>
      <c r="V46">
        <v>9.5</v>
      </c>
      <c r="W46">
        <v>12</v>
      </c>
      <c r="X46" t="s">
        <v>754</v>
      </c>
      <c r="Z46" t="s">
        <v>54</v>
      </c>
      <c r="AA46" s="1">
        <v>42382</v>
      </c>
      <c r="AB46">
        <v>56253</v>
      </c>
      <c r="AC46" t="s">
        <v>1149</v>
      </c>
      <c r="AD46" t="s">
        <v>1150</v>
      </c>
      <c r="AE46" t="s">
        <v>790</v>
      </c>
      <c r="AF46">
        <v>42</v>
      </c>
      <c r="AL46" t="s">
        <v>58</v>
      </c>
      <c r="AV46">
        <v>778747.2</v>
      </c>
    </row>
    <row r="47" spans="1:48" x14ac:dyDescent="0.3">
      <c r="A47">
        <v>929823</v>
      </c>
      <c r="B47" s="1">
        <v>42380</v>
      </c>
      <c r="D47" t="s">
        <v>2376</v>
      </c>
      <c r="E47" t="s">
        <v>1144</v>
      </c>
      <c r="F47" t="s">
        <v>1145</v>
      </c>
      <c r="G47" t="s">
        <v>49</v>
      </c>
      <c r="H47" t="s">
        <v>1146</v>
      </c>
      <c r="I47" t="s">
        <v>1147</v>
      </c>
      <c r="J47" t="s">
        <v>1148</v>
      </c>
      <c r="K47">
        <v>160</v>
      </c>
      <c r="L47">
        <v>173.05</v>
      </c>
      <c r="M47">
        <v>0</v>
      </c>
      <c r="N47">
        <v>27688</v>
      </c>
      <c r="S47" t="s">
        <v>197</v>
      </c>
      <c r="T47">
        <v>0</v>
      </c>
      <c r="V47">
        <v>9.5</v>
      </c>
      <c r="W47">
        <v>12</v>
      </c>
      <c r="X47" t="s">
        <v>754</v>
      </c>
      <c r="Z47" t="s">
        <v>54</v>
      </c>
      <c r="AA47" s="1">
        <v>42382</v>
      </c>
      <c r="AB47">
        <v>56253</v>
      </c>
      <c r="AC47" t="s">
        <v>1149</v>
      </c>
      <c r="AD47" t="s">
        <v>1150</v>
      </c>
      <c r="AE47" t="s">
        <v>790</v>
      </c>
      <c r="AF47">
        <v>42</v>
      </c>
      <c r="AL47" t="s">
        <v>58</v>
      </c>
      <c r="AV47">
        <v>778747.3</v>
      </c>
    </row>
    <row r="48" spans="1:48" x14ac:dyDescent="0.3">
      <c r="A48">
        <v>929013</v>
      </c>
      <c r="B48" s="1">
        <v>42376</v>
      </c>
      <c r="D48" t="s">
        <v>2376</v>
      </c>
      <c r="E48" t="s">
        <v>749</v>
      </c>
      <c r="F48" t="s">
        <v>750</v>
      </c>
      <c r="G48" t="s">
        <v>49</v>
      </c>
      <c r="H48" t="s">
        <v>751</v>
      </c>
      <c r="I48" t="s">
        <v>752</v>
      </c>
      <c r="J48" t="s">
        <v>753</v>
      </c>
      <c r="K48">
        <v>20</v>
      </c>
      <c r="L48">
        <v>60.75</v>
      </c>
      <c r="M48">
        <v>0</v>
      </c>
      <c r="N48">
        <v>1215</v>
      </c>
      <c r="S48" t="s">
        <v>697</v>
      </c>
      <c r="T48">
        <v>0</v>
      </c>
      <c r="V48">
        <v>4</v>
      </c>
      <c r="W48">
        <v>14</v>
      </c>
      <c r="X48" t="s">
        <v>754</v>
      </c>
      <c r="Z48" t="s">
        <v>54</v>
      </c>
      <c r="AA48" s="1">
        <v>42376</v>
      </c>
      <c r="AB48">
        <v>47333</v>
      </c>
      <c r="AC48" t="s">
        <v>755</v>
      </c>
      <c r="AD48" t="s">
        <v>756</v>
      </c>
      <c r="AE48" t="s">
        <v>123</v>
      </c>
      <c r="AF48">
        <v>16</v>
      </c>
      <c r="AK48" t="s">
        <v>67</v>
      </c>
      <c r="AL48" t="s">
        <v>58</v>
      </c>
      <c r="AV48">
        <v>777530.4</v>
      </c>
    </row>
    <row r="49" spans="1:48" x14ac:dyDescent="0.3">
      <c r="A49">
        <v>931244</v>
      </c>
      <c r="B49" s="1">
        <v>42383</v>
      </c>
      <c r="D49" t="s">
        <v>2376</v>
      </c>
      <c r="E49" t="s">
        <v>1949</v>
      </c>
      <c r="F49" t="s">
        <v>1950</v>
      </c>
      <c r="G49" t="s">
        <v>49</v>
      </c>
      <c r="H49" t="s">
        <v>1951</v>
      </c>
      <c r="I49" t="s">
        <v>1952</v>
      </c>
      <c r="J49" t="s">
        <v>1953</v>
      </c>
      <c r="K49">
        <v>103.5</v>
      </c>
      <c r="L49">
        <v>0</v>
      </c>
      <c r="M49">
        <v>0</v>
      </c>
      <c r="N49">
        <v>0</v>
      </c>
      <c r="S49" t="s">
        <v>120</v>
      </c>
      <c r="T49">
        <v>0</v>
      </c>
      <c r="V49">
        <v>3.75</v>
      </c>
      <c r="W49" t="s">
        <v>1954</v>
      </c>
      <c r="Z49" t="s">
        <v>82</v>
      </c>
      <c r="AA49" s="1">
        <v>42383</v>
      </c>
      <c r="AB49">
        <v>31263</v>
      </c>
      <c r="AC49" t="s">
        <v>1955</v>
      </c>
      <c r="AD49" t="s">
        <v>1956</v>
      </c>
      <c r="AE49" t="s">
        <v>179</v>
      </c>
      <c r="AF49">
        <v>11</v>
      </c>
      <c r="AK49" t="s">
        <v>67</v>
      </c>
      <c r="AL49" t="s">
        <v>58</v>
      </c>
      <c r="AV49">
        <v>548744.15</v>
      </c>
    </row>
    <row r="50" spans="1:48" x14ac:dyDescent="0.3">
      <c r="A50">
        <v>928322</v>
      </c>
      <c r="B50" s="1">
        <v>42374</v>
      </c>
      <c r="D50" t="s">
        <v>2376</v>
      </c>
      <c r="E50" t="s">
        <v>374</v>
      </c>
      <c r="F50" t="s">
        <v>375</v>
      </c>
      <c r="G50" t="s">
        <v>49</v>
      </c>
      <c r="H50" t="s">
        <v>376</v>
      </c>
      <c r="I50" t="s">
        <v>377</v>
      </c>
      <c r="K50">
        <v>50</v>
      </c>
      <c r="L50">
        <v>0</v>
      </c>
      <c r="M50">
        <v>0</v>
      </c>
      <c r="N50">
        <v>0</v>
      </c>
      <c r="S50" t="s">
        <v>378</v>
      </c>
      <c r="T50">
        <v>0</v>
      </c>
      <c r="V50">
        <v>3</v>
      </c>
      <c r="W50">
        <v>11</v>
      </c>
      <c r="X50" t="s">
        <v>379</v>
      </c>
      <c r="Z50" t="s">
        <v>82</v>
      </c>
      <c r="AA50" s="1">
        <v>42374</v>
      </c>
      <c r="AB50">
        <v>33340</v>
      </c>
      <c r="AC50" t="s">
        <v>380</v>
      </c>
      <c r="AD50" t="s">
        <v>381</v>
      </c>
      <c r="AE50" t="s">
        <v>231</v>
      </c>
      <c r="AF50">
        <v>42</v>
      </c>
      <c r="AK50" t="s">
        <v>67</v>
      </c>
      <c r="AL50" t="s">
        <v>58</v>
      </c>
      <c r="AV50">
        <v>707914.3</v>
      </c>
    </row>
    <row r="51" spans="1:48" x14ac:dyDescent="0.3">
      <c r="A51">
        <v>928519</v>
      </c>
      <c r="B51" s="1">
        <v>42375</v>
      </c>
      <c r="D51" t="s">
        <v>2376</v>
      </c>
      <c r="E51" t="s">
        <v>180</v>
      </c>
      <c r="F51" t="s">
        <v>181</v>
      </c>
      <c r="G51" t="s">
        <v>49</v>
      </c>
      <c r="H51" t="s">
        <v>508</v>
      </c>
      <c r="K51">
        <v>1</v>
      </c>
      <c r="L51">
        <v>0</v>
      </c>
      <c r="M51">
        <v>0</v>
      </c>
      <c r="N51">
        <v>0</v>
      </c>
      <c r="S51" t="s">
        <v>114</v>
      </c>
      <c r="T51">
        <v>0</v>
      </c>
      <c r="V51" t="s">
        <v>509</v>
      </c>
      <c r="W51">
        <v>24</v>
      </c>
      <c r="X51">
        <v>2</v>
      </c>
      <c r="Z51" t="s">
        <v>82</v>
      </c>
      <c r="AA51" s="1">
        <v>42375</v>
      </c>
      <c r="AB51">
        <v>56718</v>
      </c>
      <c r="AC51" t="s">
        <v>510</v>
      </c>
      <c r="AD51" t="s">
        <v>511</v>
      </c>
      <c r="AE51" t="s">
        <v>110</v>
      </c>
      <c r="AF51">
        <v>83</v>
      </c>
      <c r="AL51" t="s">
        <v>58</v>
      </c>
      <c r="AV51">
        <v>778141</v>
      </c>
    </row>
    <row r="52" spans="1:48" x14ac:dyDescent="0.3">
      <c r="A52">
        <v>930109</v>
      </c>
      <c r="B52" s="1">
        <v>42381</v>
      </c>
      <c r="D52" t="s">
        <v>2376</v>
      </c>
      <c r="E52" t="s">
        <v>1327</v>
      </c>
      <c r="F52" t="s">
        <v>1328</v>
      </c>
      <c r="G52" t="s">
        <v>49</v>
      </c>
      <c r="H52" t="s">
        <v>1329</v>
      </c>
      <c r="I52" t="s">
        <v>1330</v>
      </c>
      <c r="K52">
        <v>60</v>
      </c>
      <c r="L52">
        <v>21.95</v>
      </c>
      <c r="M52">
        <v>0</v>
      </c>
      <c r="N52">
        <v>1317</v>
      </c>
      <c r="S52" t="s">
        <v>724</v>
      </c>
      <c r="T52">
        <v>0</v>
      </c>
      <c r="V52">
        <v>5</v>
      </c>
      <c r="W52">
        <v>6</v>
      </c>
      <c r="X52" t="s">
        <v>754</v>
      </c>
      <c r="Z52" t="s">
        <v>54</v>
      </c>
      <c r="AA52" s="1">
        <v>42382</v>
      </c>
      <c r="AB52">
        <v>25817</v>
      </c>
      <c r="AC52" t="s">
        <v>1331</v>
      </c>
      <c r="AD52" t="s">
        <v>1332</v>
      </c>
      <c r="AE52" t="s">
        <v>110</v>
      </c>
      <c r="AF52">
        <v>96</v>
      </c>
      <c r="AL52" t="s">
        <v>58</v>
      </c>
      <c r="AV52">
        <v>778881.2</v>
      </c>
    </row>
    <row r="53" spans="1:48" x14ac:dyDescent="0.3">
      <c r="A53">
        <v>930709</v>
      </c>
      <c r="B53" s="1">
        <v>42382</v>
      </c>
      <c r="D53" t="s">
        <v>2376</v>
      </c>
      <c r="E53" t="s">
        <v>1648</v>
      </c>
      <c r="F53" t="s">
        <v>1649</v>
      </c>
      <c r="G53" t="s">
        <v>49</v>
      </c>
      <c r="H53" t="s">
        <v>1650</v>
      </c>
      <c r="I53" t="s">
        <v>1651</v>
      </c>
      <c r="K53">
        <v>75</v>
      </c>
      <c r="L53">
        <v>31.55</v>
      </c>
      <c r="M53">
        <v>0</v>
      </c>
      <c r="N53">
        <v>2366.25</v>
      </c>
      <c r="S53" t="s">
        <v>1446</v>
      </c>
      <c r="T53">
        <v>0</v>
      </c>
      <c r="V53">
        <v>6</v>
      </c>
      <c r="W53">
        <v>13</v>
      </c>
      <c r="X53" t="s">
        <v>1652</v>
      </c>
      <c r="Z53" t="s">
        <v>54</v>
      </c>
      <c r="AA53" s="1">
        <v>42383</v>
      </c>
      <c r="AB53">
        <v>59091</v>
      </c>
      <c r="AC53" t="s">
        <v>1653</v>
      </c>
      <c r="AD53" t="s">
        <v>1654</v>
      </c>
      <c r="AE53" t="s">
        <v>499</v>
      </c>
      <c r="AF53">
        <v>11</v>
      </c>
      <c r="AL53" t="s">
        <v>58</v>
      </c>
      <c r="AV53">
        <v>779187.19999999995</v>
      </c>
    </row>
    <row r="54" spans="1:48" x14ac:dyDescent="0.3">
      <c r="A54">
        <v>928419</v>
      </c>
      <c r="B54" s="1">
        <v>42375</v>
      </c>
      <c r="D54" t="s">
        <v>2383</v>
      </c>
      <c r="E54" t="s">
        <v>411</v>
      </c>
      <c r="F54" t="s">
        <v>412</v>
      </c>
      <c r="G54" t="s">
        <v>49</v>
      </c>
      <c r="H54" t="s">
        <v>413</v>
      </c>
      <c r="I54" t="s">
        <v>414</v>
      </c>
      <c r="J54" t="s">
        <v>415</v>
      </c>
      <c r="K54">
        <v>3.5</v>
      </c>
      <c r="L54">
        <v>197.8</v>
      </c>
      <c r="M54">
        <v>0</v>
      </c>
      <c r="N54">
        <v>692.3</v>
      </c>
      <c r="S54" t="s">
        <v>416</v>
      </c>
      <c r="T54">
        <v>0</v>
      </c>
      <c r="V54">
        <v>8</v>
      </c>
      <c r="W54">
        <v>11</v>
      </c>
      <c r="X54" t="s">
        <v>417</v>
      </c>
      <c r="Z54" t="s">
        <v>54</v>
      </c>
      <c r="AA54" s="1">
        <v>42376</v>
      </c>
      <c r="AB54">
        <v>68782</v>
      </c>
      <c r="AC54" t="s">
        <v>418</v>
      </c>
      <c r="AD54" t="s">
        <v>419</v>
      </c>
      <c r="AE54" t="s">
        <v>169</v>
      </c>
      <c r="AF54">
        <v>80</v>
      </c>
      <c r="AL54" t="s">
        <v>58</v>
      </c>
      <c r="AV54">
        <v>778085.1</v>
      </c>
    </row>
    <row r="55" spans="1:48" x14ac:dyDescent="0.3">
      <c r="A55">
        <v>928410</v>
      </c>
      <c r="B55" s="1">
        <v>42375</v>
      </c>
      <c r="D55" t="s">
        <v>2370</v>
      </c>
      <c r="E55" t="s">
        <v>102</v>
      </c>
      <c r="F55" t="s">
        <v>103</v>
      </c>
      <c r="G55" t="s">
        <v>49</v>
      </c>
      <c r="H55" t="s">
        <v>398</v>
      </c>
      <c r="I55" t="s">
        <v>399</v>
      </c>
      <c r="J55" t="s">
        <v>400</v>
      </c>
      <c r="K55">
        <v>13</v>
      </c>
      <c r="L55">
        <v>136.35</v>
      </c>
      <c r="M55">
        <v>0</v>
      </c>
      <c r="N55">
        <v>1772.55</v>
      </c>
      <c r="S55" t="s">
        <v>104</v>
      </c>
      <c r="T55">
        <v>0</v>
      </c>
      <c r="V55">
        <v>24</v>
      </c>
      <c r="W55">
        <v>24</v>
      </c>
      <c r="X55" t="s">
        <v>306</v>
      </c>
      <c r="Z55" t="s">
        <v>54</v>
      </c>
      <c r="AA55" s="1">
        <v>42376</v>
      </c>
      <c r="AB55">
        <v>62795</v>
      </c>
      <c r="AC55" t="s">
        <v>401</v>
      </c>
      <c r="AD55" t="s">
        <v>402</v>
      </c>
      <c r="AE55" t="s">
        <v>169</v>
      </c>
      <c r="AF55">
        <v>85</v>
      </c>
      <c r="AL55" t="s">
        <v>58</v>
      </c>
      <c r="AV55">
        <v>778081.2</v>
      </c>
    </row>
    <row r="56" spans="1:48" x14ac:dyDescent="0.3">
      <c r="A56">
        <v>928410</v>
      </c>
      <c r="B56" s="1">
        <v>42375</v>
      </c>
      <c r="D56" t="s">
        <v>2370</v>
      </c>
      <c r="E56" t="s">
        <v>102</v>
      </c>
      <c r="F56" t="s">
        <v>103</v>
      </c>
      <c r="G56" t="s">
        <v>49</v>
      </c>
      <c r="H56" t="s">
        <v>398</v>
      </c>
      <c r="I56" t="s">
        <v>399</v>
      </c>
      <c r="J56" t="s">
        <v>400</v>
      </c>
      <c r="K56">
        <v>26</v>
      </c>
      <c r="L56">
        <v>123.7</v>
      </c>
      <c r="M56">
        <v>0</v>
      </c>
      <c r="N56">
        <v>3216.2</v>
      </c>
      <c r="S56" t="s">
        <v>104</v>
      </c>
      <c r="T56">
        <v>0</v>
      </c>
      <c r="V56">
        <v>24</v>
      </c>
      <c r="W56">
        <v>24</v>
      </c>
      <c r="X56" t="s">
        <v>306</v>
      </c>
      <c r="Z56" t="s">
        <v>54</v>
      </c>
      <c r="AA56" s="1">
        <v>42376</v>
      </c>
      <c r="AB56">
        <v>62795</v>
      </c>
      <c r="AC56" t="s">
        <v>401</v>
      </c>
      <c r="AD56" t="s">
        <v>402</v>
      </c>
      <c r="AE56" t="s">
        <v>169</v>
      </c>
      <c r="AF56">
        <v>85</v>
      </c>
      <c r="AL56" t="s">
        <v>58</v>
      </c>
      <c r="AV56">
        <v>778081.3</v>
      </c>
    </row>
    <row r="57" spans="1:48" x14ac:dyDescent="0.3">
      <c r="A57">
        <v>928410</v>
      </c>
      <c r="B57" s="1">
        <v>42375</v>
      </c>
      <c r="D57" t="s">
        <v>2370</v>
      </c>
      <c r="E57" t="s">
        <v>102</v>
      </c>
      <c r="F57" t="s">
        <v>103</v>
      </c>
      <c r="G57" t="s">
        <v>49</v>
      </c>
      <c r="H57" t="s">
        <v>398</v>
      </c>
      <c r="I57" t="s">
        <v>399</v>
      </c>
      <c r="J57" t="s">
        <v>400</v>
      </c>
      <c r="K57">
        <v>39</v>
      </c>
      <c r="L57">
        <v>122.45</v>
      </c>
      <c r="M57">
        <v>0</v>
      </c>
      <c r="N57">
        <v>4775.55</v>
      </c>
      <c r="S57" t="s">
        <v>104</v>
      </c>
      <c r="T57">
        <v>0</v>
      </c>
      <c r="V57">
        <v>24</v>
      </c>
      <c r="W57">
        <v>24</v>
      </c>
      <c r="X57" t="s">
        <v>306</v>
      </c>
      <c r="Z57" t="s">
        <v>54</v>
      </c>
      <c r="AA57" s="1">
        <v>42376</v>
      </c>
      <c r="AB57">
        <v>62795</v>
      </c>
      <c r="AC57" t="s">
        <v>401</v>
      </c>
      <c r="AD57" t="s">
        <v>402</v>
      </c>
      <c r="AE57" t="s">
        <v>169</v>
      </c>
      <c r="AF57">
        <v>85</v>
      </c>
      <c r="AL57" t="s">
        <v>58</v>
      </c>
      <c r="AV57">
        <v>778081.4</v>
      </c>
    </row>
    <row r="58" spans="1:48" x14ac:dyDescent="0.3">
      <c r="A58">
        <v>927952</v>
      </c>
      <c r="B58" s="1">
        <v>42374</v>
      </c>
      <c r="D58" t="s">
        <v>2370</v>
      </c>
      <c r="E58" t="s">
        <v>77</v>
      </c>
      <c r="F58" t="s">
        <v>78</v>
      </c>
      <c r="G58" t="s">
        <v>49</v>
      </c>
      <c r="H58" t="s">
        <v>79</v>
      </c>
      <c r="I58" t="s">
        <v>80</v>
      </c>
      <c r="K58">
        <v>1</v>
      </c>
      <c r="L58">
        <v>0</v>
      </c>
      <c r="M58">
        <v>0</v>
      </c>
      <c r="N58">
        <v>0</v>
      </c>
      <c r="S58" t="s">
        <v>63</v>
      </c>
      <c r="T58">
        <v>0</v>
      </c>
      <c r="V58">
        <v>31</v>
      </c>
      <c r="W58" t="s">
        <v>81</v>
      </c>
      <c r="Z58" t="s">
        <v>82</v>
      </c>
      <c r="AA58" s="1">
        <v>42374</v>
      </c>
      <c r="AB58">
        <v>67052</v>
      </c>
      <c r="AC58" t="s">
        <v>83</v>
      </c>
      <c r="AD58" t="s">
        <v>84</v>
      </c>
      <c r="AE58" t="s">
        <v>85</v>
      </c>
      <c r="AF58">
        <v>83</v>
      </c>
      <c r="AL58" t="s">
        <v>58</v>
      </c>
      <c r="AV58">
        <v>777835</v>
      </c>
    </row>
    <row r="59" spans="1:48" x14ac:dyDescent="0.3">
      <c r="A59">
        <v>928112</v>
      </c>
      <c r="B59" s="1">
        <v>42374</v>
      </c>
      <c r="D59" t="s">
        <v>2374</v>
      </c>
      <c r="E59" t="s">
        <v>170</v>
      </c>
      <c r="F59" t="s">
        <v>171</v>
      </c>
      <c r="G59" t="s">
        <v>49</v>
      </c>
      <c r="H59" t="s">
        <v>172</v>
      </c>
      <c r="I59" t="s">
        <v>173</v>
      </c>
      <c r="J59" t="s">
        <v>174</v>
      </c>
      <c r="K59">
        <v>12.1</v>
      </c>
      <c r="L59">
        <v>79.05</v>
      </c>
      <c r="M59">
        <v>0</v>
      </c>
      <c r="N59">
        <v>956.51</v>
      </c>
      <c r="S59" t="s">
        <v>175</v>
      </c>
      <c r="T59">
        <v>0</v>
      </c>
      <c r="V59">
        <v>21</v>
      </c>
      <c r="W59">
        <v>4</v>
      </c>
      <c r="X59">
        <v>40</v>
      </c>
      <c r="Y59" t="s">
        <v>176</v>
      </c>
      <c r="Z59" t="s">
        <v>54</v>
      </c>
      <c r="AA59" s="1">
        <v>42375</v>
      </c>
      <c r="AB59">
        <v>56092</v>
      </c>
      <c r="AC59" t="s">
        <v>177</v>
      </c>
      <c r="AD59" t="s">
        <v>178</v>
      </c>
      <c r="AE59" t="s">
        <v>179</v>
      </c>
      <c r="AF59">
        <v>84</v>
      </c>
      <c r="AL59" t="s">
        <v>58</v>
      </c>
      <c r="AV59">
        <v>777918.1</v>
      </c>
    </row>
    <row r="60" spans="1:48" x14ac:dyDescent="0.3">
      <c r="A60">
        <v>931246</v>
      </c>
      <c r="B60" s="1">
        <v>42383</v>
      </c>
      <c r="D60" t="s">
        <v>2374</v>
      </c>
      <c r="E60" t="s">
        <v>170</v>
      </c>
      <c r="F60" t="s">
        <v>171</v>
      </c>
      <c r="G60" t="s">
        <v>49</v>
      </c>
      <c r="H60" t="s">
        <v>172</v>
      </c>
      <c r="I60" t="s">
        <v>173</v>
      </c>
      <c r="J60" t="s">
        <v>174</v>
      </c>
      <c r="K60">
        <v>9.68</v>
      </c>
      <c r="L60">
        <v>0</v>
      </c>
      <c r="M60">
        <v>0</v>
      </c>
      <c r="N60">
        <v>0</v>
      </c>
      <c r="S60" t="s">
        <v>175</v>
      </c>
      <c r="T60">
        <v>0</v>
      </c>
      <c r="V60">
        <v>21</v>
      </c>
      <c r="W60">
        <v>4</v>
      </c>
      <c r="X60">
        <v>40</v>
      </c>
      <c r="Y60" t="s">
        <v>176</v>
      </c>
      <c r="Z60" t="s">
        <v>82</v>
      </c>
      <c r="AA60" s="1">
        <v>42383</v>
      </c>
      <c r="AB60">
        <v>66716</v>
      </c>
      <c r="AC60" t="s">
        <v>1957</v>
      </c>
      <c r="AD60" t="s">
        <v>1958</v>
      </c>
      <c r="AE60" t="s">
        <v>240</v>
      </c>
      <c r="AF60">
        <v>84</v>
      </c>
      <c r="AK60" t="s">
        <v>67</v>
      </c>
      <c r="AL60" t="s">
        <v>58</v>
      </c>
      <c r="AV60">
        <v>777918.2</v>
      </c>
    </row>
    <row r="61" spans="1:48" x14ac:dyDescent="0.3">
      <c r="A61">
        <v>931946</v>
      </c>
      <c r="B61" s="1">
        <v>42387</v>
      </c>
      <c r="D61" t="s">
        <v>2386</v>
      </c>
      <c r="E61" t="s">
        <v>2221</v>
      </c>
      <c r="F61" t="s">
        <v>2222</v>
      </c>
      <c r="G61" t="s">
        <v>49</v>
      </c>
      <c r="H61" t="s">
        <v>2223</v>
      </c>
      <c r="I61" t="s">
        <v>2224</v>
      </c>
      <c r="J61" t="s">
        <v>2225</v>
      </c>
      <c r="K61">
        <v>5</v>
      </c>
      <c r="L61">
        <v>0</v>
      </c>
      <c r="M61">
        <v>0</v>
      </c>
      <c r="N61">
        <v>0</v>
      </c>
      <c r="S61" t="s">
        <v>175</v>
      </c>
      <c r="T61">
        <v>0</v>
      </c>
      <c r="V61">
        <v>9</v>
      </c>
      <c r="W61">
        <v>5.375</v>
      </c>
      <c r="X61">
        <v>15.5</v>
      </c>
      <c r="Y61">
        <v>3</v>
      </c>
      <c r="Z61" t="s">
        <v>82</v>
      </c>
      <c r="AA61" s="1">
        <v>42387</v>
      </c>
      <c r="AB61">
        <v>68770</v>
      </c>
      <c r="AC61" t="s">
        <v>2226</v>
      </c>
      <c r="AD61" t="s">
        <v>2227</v>
      </c>
      <c r="AE61" t="s">
        <v>231</v>
      </c>
      <c r="AF61">
        <v>55</v>
      </c>
      <c r="AL61" t="s">
        <v>58</v>
      </c>
      <c r="AV61">
        <v>779831</v>
      </c>
    </row>
    <row r="62" spans="1:48" x14ac:dyDescent="0.3">
      <c r="A62">
        <v>931946</v>
      </c>
      <c r="B62" s="1">
        <v>42387</v>
      </c>
      <c r="D62" t="s">
        <v>2386</v>
      </c>
      <c r="E62" t="s">
        <v>2221</v>
      </c>
      <c r="F62" t="s">
        <v>2222</v>
      </c>
      <c r="G62" t="s">
        <v>49</v>
      </c>
      <c r="H62" t="s">
        <v>2223</v>
      </c>
      <c r="I62" t="s">
        <v>2224</v>
      </c>
      <c r="J62" t="s">
        <v>2225</v>
      </c>
      <c r="K62">
        <v>10</v>
      </c>
      <c r="L62">
        <v>0</v>
      </c>
      <c r="M62">
        <v>0</v>
      </c>
      <c r="N62">
        <v>0</v>
      </c>
      <c r="S62" t="s">
        <v>175</v>
      </c>
      <c r="T62">
        <v>0</v>
      </c>
      <c r="V62">
        <v>9</v>
      </c>
      <c r="W62">
        <v>5.375</v>
      </c>
      <c r="X62">
        <v>15.5</v>
      </c>
      <c r="Y62">
        <v>3</v>
      </c>
      <c r="Z62" t="s">
        <v>82</v>
      </c>
      <c r="AA62" s="1">
        <v>42387</v>
      </c>
      <c r="AB62">
        <v>68770</v>
      </c>
      <c r="AC62" t="s">
        <v>2226</v>
      </c>
      <c r="AD62" t="s">
        <v>2227</v>
      </c>
      <c r="AE62" t="s">
        <v>231</v>
      </c>
      <c r="AF62">
        <v>55</v>
      </c>
      <c r="AL62" t="s">
        <v>58</v>
      </c>
      <c r="AV62">
        <v>779831.1</v>
      </c>
    </row>
    <row r="63" spans="1:48" x14ac:dyDescent="0.3">
      <c r="A63">
        <v>931946</v>
      </c>
      <c r="B63" s="1">
        <v>42387</v>
      </c>
      <c r="D63" t="s">
        <v>2386</v>
      </c>
      <c r="E63" t="s">
        <v>2221</v>
      </c>
      <c r="F63" t="s">
        <v>2222</v>
      </c>
      <c r="G63" t="s">
        <v>49</v>
      </c>
      <c r="H63" t="s">
        <v>2223</v>
      </c>
      <c r="I63" t="s">
        <v>2224</v>
      </c>
      <c r="J63" t="s">
        <v>2225</v>
      </c>
      <c r="K63">
        <v>20</v>
      </c>
      <c r="L63">
        <v>0</v>
      </c>
      <c r="M63">
        <v>0</v>
      </c>
      <c r="N63">
        <v>0</v>
      </c>
      <c r="S63" t="s">
        <v>175</v>
      </c>
      <c r="T63">
        <v>0</v>
      </c>
      <c r="V63">
        <v>9</v>
      </c>
      <c r="W63">
        <v>5.375</v>
      </c>
      <c r="X63">
        <v>15.5</v>
      </c>
      <c r="Y63">
        <v>3</v>
      </c>
      <c r="Z63" t="s">
        <v>82</v>
      </c>
      <c r="AA63" s="1">
        <v>42387</v>
      </c>
      <c r="AB63">
        <v>68770</v>
      </c>
      <c r="AC63" t="s">
        <v>2226</v>
      </c>
      <c r="AD63" t="s">
        <v>2227</v>
      </c>
      <c r="AE63" t="s">
        <v>231</v>
      </c>
      <c r="AF63">
        <v>55</v>
      </c>
      <c r="AL63" t="s">
        <v>58</v>
      </c>
      <c r="AV63">
        <v>779831.2</v>
      </c>
    </row>
    <row r="64" spans="1:48" x14ac:dyDescent="0.3">
      <c r="A64">
        <v>931722</v>
      </c>
      <c r="B64" s="1">
        <v>42384</v>
      </c>
      <c r="D64" t="s">
        <v>2386</v>
      </c>
      <c r="E64" t="s">
        <v>1194</v>
      </c>
      <c r="F64" t="s">
        <v>1195</v>
      </c>
      <c r="G64" t="s">
        <v>49</v>
      </c>
      <c r="H64" t="s">
        <v>526</v>
      </c>
      <c r="I64" t="s">
        <v>2147</v>
      </c>
      <c r="J64" t="s">
        <v>2148</v>
      </c>
      <c r="K64">
        <v>40</v>
      </c>
      <c r="L64">
        <v>33.4</v>
      </c>
      <c r="M64">
        <v>0</v>
      </c>
      <c r="N64">
        <v>1336</v>
      </c>
      <c r="S64" t="s">
        <v>52</v>
      </c>
      <c r="T64">
        <v>0</v>
      </c>
      <c r="V64">
        <v>24</v>
      </c>
      <c r="W64">
        <v>33</v>
      </c>
      <c r="X64" t="s">
        <v>525</v>
      </c>
      <c r="Z64" t="s">
        <v>54</v>
      </c>
      <c r="AA64" s="1">
        <v>42387</v>
      </c>
      <c r="AB64">
        <v>55060</v>
      </c>
      <c r="AC64" t="s">
        <v>2149</v>
      </c>
      <c r="AD64" t="s">
        <v>2150</v>
      </c>
      <c r="AE64" t="s">
        <v>284</v>
      </c>
      <c r="AF64">
        <v>16</v>
      </c>
      <c r="AL64" t="s">
        <v>58</v>
      </c>
      <c r="AV64">
        <v>779696.1</v>
      </c>
    </row>
    <row r="65" spans="1:48" x14ac:dyDescent="0.3">
      <c r="A65">
        <v>931722</v>
      </c>
      <c r="B65" s="1">
        <v>42384</v>
      </c>
      <c r="D65" t="s">
        <v>2386</v>
      </c>
      <c r="E65" t="s">
        <v>1194</v>
      </c>
      <c r="F65" t="s">
        <v>1195</v>
      </c>
      <c r="G65" t="s">
        <v>49</v>
      </c>
      <c r="H65" t="s">
        <v>526</v>
      </c>
      <c r="I65" t="s">
        <v>2147</v>
      </c>
      <c r="J65" t="s">
        <v>2148</v>
      </c>
      <c r="K65">
        <v>80</v>
      </c>
      <c r="L65">
        <v>28.85</v>
      </c>
      <c r="M65">
        <v>0</v>
      </c>
      <c r="N65">
        <v>2308</v>
      </c>
      <c r="S65" t="s">
        <v>52</v>
      </c>
      <c r="T65">
        <v>0</v>
      </c>
      <c r="V65">
        <v>24</v>
      </c>
      <c r="W65">
        <v>33</v>
      </c>
      <c r="X65" t="s">
        <v>525</v>
      </c>
      <c r="Z65" t="s">
        <v>54</v>
      </c>
      <c r="AA65" s="1">
        <v>42387</v>
      </c>
      <c r="AB65">
        <v>55060</v>
      </c>
      <c r="AC65" t="s">
        <v>2149</v>
      </c>
      <c r="AD65" t="s">
        <v>2150</v>
      </c>
      <c r="AE65" t="s">
        <v>284</v>
      </c>
      <c r="AF65">
        <v>16</v>
      </c>
      <c r="AL65" t="s">
        <v>58</v>
      </c>
      <c r="AV65">
        <v>779696.2</v>
      </c>
    </row>
    <row r="66" spans="1:48" x14ac:dyDescent="0.3">
      <c r="A66">
        <v>931722</v>
      </c>
      <c r="B66" s="1">
        <v>42384</v>
      </c>
      <c r="D66" t="s">
        <v>2386</v>
      </c>
      <c r="E66" t="s">
        <v>1194</v>
      </c>
      <c r="F66" t="s">
        <v>1195</v>
      </c>
      <c r="G66" t="s">
        <v>49</v>
      </c>
      <c r="H66" t="s">
        <v>526</v>
      </c>
      <c r="I66" t="s">
        <v>2147</v>
      </c>
      <c r="J66" t="s">
        <v>2148</v>
      </c>
      <c r="K66">
        <v>120</v>
      </c>
      <c r="L66">
        <v>29.05</v>
      </c>
      <c r="M66">
        <v>0</v>
      </c>
      <c r="N66">
        <v>3486</v>
      </c>
      <c r="S66" t="s">
        <v>52</v>
      </c>
      <c r="T66">
        <v>0</v>
      </c>
      <c r="V66">
        <v>24</v>
      </c>
      <c r="W66">
        <v>33</v>
      </c>
      <c r="X66" t="s">
        <v>525</v>
      </c>
      <c r="Z66" t="s">
        <v>54</v>
      </c>
      <c r="AA66" s="1">
        <v>42387</v>
      </c>
      <c r="AB66">
        <v>55060</v>
      </c>
      <c r="AC66" t="s">
        <v>2149</v>
      </c>
      <c r="AD66" t="s">
        <v>2150</v>
      </c>
      <c r="AE66" t="s">
        <v>284</v>
      </c>
      <c r="AF66">
        <v>16</v>
      </c>
      <c r="AL66" t="s">
        <v>58</v>
      </c>
      <c r="AV66">
        <v>779696.3</v>
      </c>
    </row>
    <row r="67" spans="1:48" x14ac:dyDescent="0.3">
      <c r="A67">
        <v>929948</v>
      </c>
      <c r="B67" s="1">
        <v>42380</v>
      </c>
      <c r="D67" t="s">
        <v>2386</v>
      </c>
      <c r="E67" t="s">
        <v>1226</v>
      </c>
      <c r="F67" t="s">
        <v>1227</v>
      </c>
      <c r="G67" t="s">
        <v>49</v>
      </c>
      <c r="H67" t="s">
        <v>1228</v>
      </c>
      <c r="I67" t="s">
        <v>1229</v>
      </c>
      <c r="J67" t="s">
        <v>1230</v>
      </c>
      <c r="K67">
        <v>1760</v>
      </c>
      <c r="L67">
        <v>16.45</v>
      </c>
      <c r="M67">
        <v>0</v>
      </c>
      <c r="N67">
        <v>28952</v>
      </c>
      <c r="S67" t="s">
        <v>63</v>
      </c>
      <c r="T67">
        <v>0</v>
      </c>
      <c r="V67" t="s">
        <v>1231</v>
      </c>
      <c r="W67" t="s">
        <v>1232</v>
      </c>
      <c r="Z67" t="s">
        <v>54</v>
      </c>
      <c r="AA67" s="1">
        <v>42381</v>
      </c>
      <c r="AB67">
        <v>70909</v>
      </c>
      <c r="AC67" t="s">
        <v>1233</v>
      </c>
      <c r="AD67" t="s">
        <v>1234</v>
      </c>
      <c r="AE67" t="s">
        <v>275</v>
      </c>
      <c r="AF67">
        <v>81</v>
      </c>
      <c r="AL67" t="s">
        <v>58</v>
      </c>
      <c r="AV67">
        <v>778818.1</v>
      </c>
    </row>
    <row r="68" spans="1:48" x14ac:dyDescent="0.3">
      <c r="A68">
        <v>932154</v>
      </c>
      <c r="B68" s="1">
        <v>42388</v>
      </c>
      <c r="D68" t="s">
        <v>2386</v>
      </c>
      <c r="E68" t="s">
        <v>2360</v>
      </c>
      <c r="F68" t="s">
        <v>2361</v>
      </c>
      <c r="G68" t="s">
        <v>49</v>
      </c>
      <c r="H68" t="s">
        <v>2362</v>
      </c>
      <c r="I68" t="s">
        <v>2363</v>
      </c>
      <c r="J68" t="s">
        <v>335</v>
      </c>
      <c r="K68">
        <v>1000</v>
      </c>
      <c r="L68">
        <v>0</v>
      </c>
      <c r="M68">
        <v>0</v>
      </c>
      <c r="N68">
        <v>0</v>
      </c>
      <c r="S68" t="s">
        <v>215</v>
      </c>
      <c r="T68">
        <v>0</v>
      </c>
      <c r="V68">
        <v>24</v>
      </c>
      <c r="W68" t="s">
        <v>2364</v>
      </c>
      <c r="Z68" t="s">
        <v>82</v>
      </c>
      <c r="AA68" s="1">
        <v>42388</v>
      </c>
      <c r="AB68">
        <v>58959</v>
      </c>
      <c r="AC68" t="s">
        <v>2365</v>
      </c>
      <c r="AD68" t="s">
        <v>2366</v>
      </c>
      <c r="AE68" t="s">
        <v>475</v>
      </c>
      <c r="AF68">
        <v>52</v>
      </c>
      <c r="AL68" t="s">
        <v>58</v>
      </c>
      <c r="AV68">
        <v>779944</v>
      </c>
    </row>
    <row r="69" spans="1:48" x14ac:dyDescent="0.3">
      <c r="A69">
        <v>928476</v>
      </c>
      <c r="B69" s="1">
        <v>42375</v>
      </c>
      <c r="D69" t="s">
        <v>2386</v>
      </c>
      <c r="E69" t="s">
        <v>476</v>
      </c>
      <c r="F69" t="s">
        <v>477</v>
      </c>
      <c r="G69" t="s">
        <v>49</v>
      </c>
      <c r="H69" t="s">
        <v>478</v>
      </c>
      <c r="I69" t="s">
        <v>479</v>
      </c>
      <c r="K69">
        <v>75</v>
      </c>
      <c r="L69">
        <v>207.2</v>
      </c>
      <c r="M69">
        <v>0</v>
      </c>
      <c r="N69">
        <v>15540</v>
      </c>
      <c r="S69" t="s">
        <v>120</v>
      </c>
      <c r="T69">
        <v>0</v>
      </c>
      <c r="V69">
        <v>38</v>
      </c>
      <c r="W69">
        <v>60</v>
      </c>
      <c r="X69" t="s">
        <v>480</v>
      </c>
      <c r="Z69" t="s">
        <v>54</v>
      </c>
      <c r="AA69" s="1">
        <v>42376</v>
      </c>
      <c r="AB69">
        <v>69216</v>
      </c>
      <c r="AC69" t="s">
        <v>481</v>
      </c>
      <c r="AD69" t="s">
        <v>482</v>
      </c>
      <c r="AE69" t="s">
        <v>483</v>
      </c>
      <c r="AF69">
        <v>14</v>
      </c>
      <c r="AL69" t="s">
        <v>58</v>
      </c>
      <c r="AV69">
        <v>778110.1</v>
      </c>
    </row>
    <row r="70" spans="1:48" x14ac:dyDescent="0.3">
      <c r="A70">
        <v>928478</v>
      </c>
      <c r="B70" s="1">
        <v>42375</v>
      </c>
      <c r="D70" t="s">
        <v>2386</v>
      </c>
      <c r="E70" t="s">
        <v>476</v>
      </c>
      <c r="F70" t="s">
        <v>477</v>
      </c>
      <c r="G70" t="s">
        <v>49</v>
      </c>
      <c r="H70" t="s">
        <v>484</v>
      </c>
      <c r="I70" t="s">
        <v>485</v>
      </c>
      <c r="K70">
        <v>80</v>
      </c>
      <c r="L70">
        <v>148.94999999999999</v>
      </c>
      <c r="M70">
        <v>0</v>
      </c>
      <c r="N70">
        <v>11916</v>
      </c>
      <c r="S70" t="s">
        <v>120</v>
      </c>
      <c r="T70">
        <v>0</v>
      </c>
      <c r="V70">
        <v>38</v>
      </c>
      <c r="W70">
        <v>60</v>
      </c>
      <c r="X70" t="s">
        <v>486</v>
      </c>
      <c r="Z70" t="s">
        <v>54</v>
      </c>
      <c r="AA70" s="1">
        <v>42376</v>
      </c>
      <c r="AB70">
        <v>69216</v>
      </c>
      <c r="AC70" t="s">
        <v>481</v>
      </c>
      <c r="AD70" t="s">
        <v>482</v>
      </c>
      <c r="AE70" t="s">
        <v>483</v>
      </c>
      <c r="AF70">
        <v>14</v>
      </c>
      <c r="AL70" t="s">
        <v>58</v>
      </c>
      <c r="AV70">
        <v>778112.2</v>
      </c>
    </row>
    <row r="71" spans="1:48" x14ac:dyDescent="0.3">
      <c r="A71">
        <v>928483</v>
      </c>
      <c r="B71" s="1">
        <v>42375</v>
      </c>
      <c r="D71" t="s">
        <v>2386</v>
      </c>
      <c r="E71" t="s">
        <v>476</v>
      </c>
      <c r="F71" t="s">
        <v>477</v>
      </c>
      <c r="G71" t="s">
        <v>49</v>
      </c>
      <c r="H71" t="s">
        <v>487</v>
      </c>
      <c r="I71" t="s">
        <v>488</v>
      </c>
      <c r="K71">
        <v>75</v>
      </c>
      <c r="L71">
        <v>0</v>
      </c>
      <c r="M71">
        <v>0</v>
      </c>
      <c r="N71">
        <v>0</v>
      </c>
      <c r="S71" t="s">
        <v>120</v>
      </c>
      <c r="T71">
        <v>0</v>
      </c>
      <c r="V71">
        <v>24</v>
      </c>
      <c r="W71" t="s">
        <v>489</v>
      </c>
      <c r="Z71" t="s">
        <v>490</v>
      </c>
      <c r="AA71" s="1">
        <v>42375</v>
      </c>
      <c r="AB71">
        <v>69216</v>
      </c>
      <c r="AC71" t="s">
        <v>481</v>
      </c>
      <c r="AD71" t="s">
        <v>482</v>
      </c>
      <c r="AE71" t="s">
        <v>483</v>
      </c>
      <c r="AF71">
        <v>14</v>
      </c>
      <c r="AL71" t="s">
        <v>58</v>
      </c>
      <c r="AV71">
        <v>778114.1</v>
      </c>
    </row>
    <row r="72" spans="1:48" x14ac:dyDescent="0.3">
      <c r="A72">
        <v>928523</v>
      </c>
      <c r="B72" s="1">
        <v>42375</v>
      </c>
      <c r="D72" t="s">
        <v>2386</v>
      </c>
      <c r="E72" t="s">
        <v>476</v>
      </c>
      <c r="F72" t="s">
        <v>477</v>
      </c>
      <c r="G72" t="s">
        <v>49</v>
      </c>
      <c r="H72" t="s">
        <v>519</v>
      </c>
      <c r="I72" t="s">
        <v>520</v>
      </c>
      <c r="K72">
        <v>204</v>
      </c>
      <c r="L72">
        <v>20.2</v>
      </c>
      <c r="M72">
        <v>0</v>
      </c>
      <c r="N72">
        <v>4120.8</v>
      </c>
      <c r="S72" t="s">
        <v>120</v>
      </c>
      <c r="T72">
        <v>0</v>
      </c>
      <c r="V72">
        <v>24</v>
      </c>
      <c r="W72">
        <v>33</v>
      </c>
      <c r="X72" t="s">
        <v>521</v>
      </c>
      <c r="Z72" t="s">
        <v>54</v>
      </c>
      <c r="AA72" s="1">
        <v>42377</v>
      </c>
      <c r="AB72">
        <v>69216</v>
      </c>
      <c r="AC72" t="s">
        <v>481</v>
      </c>
      <c r="AD72" t="s">
        <v>482</v>
      </c>
      <c r="AE72" t="s">
        <v>522</v>
      </c>
      <c r="AF72">
        <v>14</v>
      </c>
      <c r="AL72" t="s">
        <v>58</v>
      </c>
      <c r="AV72">
        <v>778145.1</v>
      </c>
    </row>
    <row r="73" spans="1:48" x14ac:dyDescent="0.3">
      <c r="A73">
        <v>928530</v>
      </c>
      <c r="B73" s="1">
        <v>42375</v>
      </c>
      <c r="D73" t="s">
        <v>2386</v>
      </c>
      <c r="E73" t="s">
        <v>476</v>
      </c>
      <c r="F73" t="s">
        <v>477</v>
      </c>
      <c r="G73" t="s">
        <v>49</v>
      </c>
      <c r="H73" t="s">
        <v>523</v>
      </c>
      <c r="I73" t="s">
        <v>524</v>
      </c>
      <c r="K73">
        <v>250</v>
      </c>
      <c r="L73">
        <v>19.350000000000001</v>
      </c>
      <c r="M73">
        <v>0</v>
      </c>
      <c r="N73">
        <v>4837.5</v>
      </c>
      <c r="S73" t="s">
        <v>120</v>
      </c>
      <c r="T73">
        <v>0</v>
      </c>
      <c r="V73">
        <v>24</v>
      </c>
      <c r="W73">
        <v>24</v>
      </c>
      <c r="X73" t="s">
        <v>525</v>
      </c>
      <c r="Z73" t="s">
        <v>54</v>
      </c>
      <c r="AA73" s="1">
        <v>42377</v>
      </c>
      <c r="AB73">
        <v>69216</v>
      </c>
      <c r="AC73" t="s">
        <v>481</v>
      </c>
      <c r="AD73" t="s">
        <v>482</v>
      </c>
      <c r="AE73" t="s">
        <v>522</v>
      </c>
      <c r="AF73">
        <v>14</v>
      </c>
      <c r="AL73" t="s">
        <v>58</v>
      </c>
      <c r="AV73">
        <v>778150.1</v>
      </c>
    </row>
    <row r="74" spans="1:48" x14ac:dyDescent="0.3">
      <c r="A74">
        <v>928531</v>
      </c>
      <c r="B74" s="1">
        <v>42375</v>
      </c>
      <c r="D74" t="s">
        <v>2386</v>
      </c>
      <c r="E74" t="s">
        <v>476</v>
      </c>
      <c r="F74" t="s">
        <v>477</v>
      </c>
      <c r="G74" t="s">
        <v>49</v>
      </c>
      <c r="H74" t="s">
        <v>526</v>
      </c>
      <c r="I74" t="s">
        <v>527</v>
      </c>
      <c r="K74">
        <v>75</v>
      </c>
      <c r="L74">
        <v>25.4</v>
      </c>
      <c r="M74">
        <v>0</v>
      </c>
      <c r="N74">
        <v>1905</v>
      </c>
      <c r="S74" t="s">
        <v>120</v>
      </c>
      <c r="T74">
        <v>0</v>
      </c>
      <c r="V74">
        <v>24</v>
      </c>
      <c r="W74">
        <v>33</v>
      </c>
      <c r="X74" t="s">
        <v>525</v>
      </c>
      <c r="Z74" t="s">
        <v>54</v>
      </c>
      <c r="AA74" s="1">
        <v>42376</v>
      </c>
      <c r="AB74">
        <v>69216</v>
      </c>
      <c r="AC74" t="s">
        <v>481</v>
      </c>
      <c r="AD74" t="s">
        <v>482</v>
      </c>
      <c r="AE74" t="s">
        <v>483</v>
      </c>
      <c r="AF74">
        <v>14</v>
      </c>
      <c r="AK74" t="s">
        <v>67</v>
      </c>
      <c r="AL74" t="s">
        <v>58</v>
      </c>
      <c r="AV74">
        <v>778114.3</v>
      </c>
    </row>
    <row r="75" spans="1:48" x14ac:dyDescent="0.3">
      <c r="A75">
        <v>928538</v>
      </c>
      <c r="B75" s="1">
        <v>42375</v>
      </c>
      <c r="D75" t="s">
        <v>2386</v>
      </c>
      <c r="E75" t="s">
        <v>476</v>
      </c>
      <c r="F75" t="s">
        <v>477</v>
      </c>
      <c r="G75" t="s">
        <v>49</v>
      </c>
      <c r="H75" t="s">
        <v>536</v>
      </c>
      <c r="I75" t="s">
        <v>524</v>
      </c>
      <c r="K75">
        <v>450</v>
      </c>
      <c r="L75">
        <v>34.799999999999997</v>
      </c>
      <c r="M75">
        <v>0</v>
      </c>
      <c r="N75">
        <v>15660</v>
      </c>
      <c r="S75" t="s">
        <v>120</v>
      </c>
      <c r="T75">
        <v>0</v>
      </c>
      <c r="V75">
        <v>30</v>
      </c>
      <c r="W75">
        <v>37</v>
      </c>
      <c r="X75" t="s">
        <v>525</v>
      </c>
      <c r="Z75" t="s">
        <v>54</v>
      </c>
      <c r="AA75" s="1">
        <v>42377</v>
      </c>
      <c r="AB75">
        <v>69216</v>
      </c>
      <c r="AC75" t="s">
        <v>481</v>
      </c>
      <c r="AD75" t="s">
        <v>482</v>
      </c>
      <c r="AE75" t="s">
        <v>522</v>
      </c>
      <c r="AF75">
        <v>14</v>
      </c>
      <c r="AL75" t="s">
        <v>58</v>
      </c>
      <c r="AV75">
        <v>778153.1</v>
      </c>
    </row>
    <row r="76" spans="1:48" x14ac:dyDescent="0.3">
      <c r="A76">
        <v>928543</v>
      </c>
      <c r="B76" s="1">
        <v>42375</v>
      </c>
      <c r="D76" t="s">
        <v>2386</v>
      </c>
      <c r="E76" t="s">
        <v>476</v>
      </c>
      <c r="F76" t="s">
        <v>477</v>
      </c>
      <c r="G76" t="s">
        <v>49</v>
      </c>
      <c r="H76" t="s">
        <v>540</v>
      </c>
      <c r="I76" t="s">
        <v>541</v>
      </c>
      <c r="K76">
        <v>31</v>
      </c>
      <c r="L76">
        <v>121.95</v>
      </c>
      <c r="M76">
        <v>0</v>
      </c>
      <c r="N76">
        <v>3780.45</v>
      </c>
      <c r="S76" t="s">
        <v>120</v>
      </c>
      <c r="T76">
        <v>0</v>
      </c>
      <c r="V76">
        <v>43</v>
      </c>
      <c r="W76">
        <v>48</v>
      </c>
      <c r="X76" t="s">
        <v>542</v>
      </c>
      <c r="Z76" t="s">
        <v>54</v>
      </c>
      <c r="AA76" s="1">
        <v>42377</v>
      </c>
      <c r="AB76">
        <v>69216</v>
      </c>
      <c r="AC76" t="s">
        <v>481</v>
      </c>
      <c r="AD76" t="s">
        <v>482</v>
      </c>
      <c r="AE76" t="s">
        <v>522</v>
      </c>
      <c r="AF76">
        <v>14</v>
      </c>
      <c r="AL76" t="s">
        <v>58</v>
      </c>
      <c r="AV76">
        <v>778154.2</v>
      </c>
    </row>
    <row r="77" spans="1:48" x14ac:dyDescent="0.3">
      <c r="A77">
        <v>928553</v>
      </c>
      <c r="B77" s="1">
        <v>42375</v>
      </c>
      <c r="D77" t="s">
        <v>2386</v>
      </c>
      <c r="E77" t="s">
        <v>476</v>
      </c>
      <c r="F77" t="s">
        <v>477</v>
      </c>
      <c r="G77" t="s">
        <v>49</v>
      </c>
      <c r="H77" t="s">
        <v>543</v>
      </c>
      <c r="I77" t="s">
        <v>544</v>
      </c>
      <c r="K77">
        <v>126</v>
      </c>
      <c r="L77">
        <v>67.400000000000006</v>
      </c>
      <c r="M77">
        <v>0</v>
      </c>
      <c r="N77">
        <v>8492.4</v>
      </c>
      <c r="S77" t="s">
        <v>120</v>
      </c>
      <c r="T77">
        <v>0</v>
      </c>
      <c r="V77">
        <v>33</v>
      </c>
      <c r="W77" t="s">
        <v>545</v>
      </c>
      <c r="Z77" t="s">
        <v>54</v>
      </c>
      <c r="AA77" s="1">
        <v>42377</v>
      </c>
      <c r="AB77">
        <v>69216</v>
      </c>
      <c r="AC77" t="s">
        <v>481</v>
      </c>
      <c r="AD77" t="s">
        <v>482</v>
      </c>
      <c r="AE77" t="s">
        <v>522</v>
      </c>
      <c r="AF77">
        <v>14</v>
      </c>
      <c r="AL77" t="s">
        <v>58</v>
      </c>
      <c r="AV77">
        <v>778159</v>
      </c>
    </row>
    <row r="78" spans="1:48" x14ac:dyDescent="0.3">
      <c r="A78">
        <v>928554</v>
      </c>
      <c r="B78" s="1">
        <v>42375</v>
      </c>
      <c r="D78" t="s">
        <v>2386</v>
      </c>
      <c r="E78" t="s">
        <v>476</v>
      </c>
      <c r="F78" t="s">
        <v>477</v>
      </c>
      <c r="G78" t="s">
        <v>49</v>
      </c>
      <c r="H78" t="s">
        <v>484</v>
      </c>
      <c r="I78" t="s">
        <v>541</v>
      </c>
      <c r="K78">
        <v>189.4</v>
      </c>
      <c r="L78">
        <v>153.1</v>
      </c>
      <c r="M78">
        <v>0</v>
      </c>
      <c r="N78">
        <v>28997.14</v>
      </c>
      <c r="S78" t="s">
        <v>120</v>
      </c>
      <c r="T78">
        <v>0</v>
      </c>
      <c r="V78">
        <v>38</v>
      </c>
      <c r="W78">
        <v>60</v>
      </c>
      <c r="X78" t="s">
        <v>486</v>
      </c>
      <c r="Z78" t="s">
        <v>54</v>
      </c>
      <c r="AA78" s="1">
        <v>42377</v>
      </c>
      <c r="AB78">
        <v>69216</v>
      </c>
      <c r="AC78" t="s">
        <v>481</v>
      </c>
      <c r="AD78" t="s">
        <v>482</v>
      </c>
      <c r="AE78" t="s">
        <v>522</v>
      </c>
      <c r="AF78">
        <v>14</v>
      </c>
      <c r="AL78" t="s">
        <v>58</v>
      </c>
      <c r="AV78">
        <v>778160.2</v>
      </c>
    </row>
    <row r="79" spans="1:48" x14ac:dyDescent="0.3">
      <c r="A79">
        <v>929089</v>
      </c>
      <c r="B79" s="1">
        <v>42376</v>
      </c>
      <c r="D79" t="s">
        <v>2386</v>
      </c>
      <c r="E79" t="s">
        <v>476</v>
      </c>
      <c r="F79" t="s">
        <v>477</v>
      </c>
      <c r="G79" t="s">
        <v>49</v>
      </c>
      <c r="H79" t="s">
        <v>797</v>
      </c>
      <c r="I79" t="s">
        <v>798</v>
      </c>
      <c r="K79">
        <v>75</v>
      </c>
      <c r="L79">
        <v>0</v>
      </c>
      <c r="M79">
        <v>0</v>
      </c>
      <c r="N79">
        <v>0</v>
      </c>
      <c r="S79" t="s">
        <v>52</v>
      </c>
      <c r="T79">
        <v>0</v>
      </c>
      <c r="V79">
        <v>38</v>
      </c>
      <c r="W79" t="s">
        <v>799</v>
      </c>
      <c r="Z79" t="s">
        <v>82</v>
      </c>
      <c r="AA79" s="1">
        <v>42376</v>
      </c>
      <c r="AB79">
        <v>69216</v>
      </c>
      <c r="AC79" t="s">
        <v>481</v>
      </c>
      <c r="AD79" t="s">
        <v>482</v>
      </c>
      <c r="AE79" t="s">
        <v>147</v>
      </c>
      <c r="AF79">
        <v>14</v>
      </c>
      <c r="AL79" t="s">
        <v>58</v>
      </c>
      <c r="AV79">
        <v>778419</v>
      </c>
    </row>
    <row r="80" spans="1:48" x14ac:dyDescent="0.3">
      <c r="A80">
        <v>929090</v>
      </c>
      <c r="B80" s="1">
        <v>42376</v>
      </c>
      <c r="D80" t="s">
        <v>2386</v>
      </c>
      <c r="E80" t="s">
        <v>476</v>
      </c>
      <c r="F80" t="s">
        <v>477</v>
      </c>
      <c r="G80" t="s">
        <v>49</v>
      </c>
      <c r="H80" t="s">
        <v>800</v>
      </c>
      <c r="I80" t="s">
        <v>798</v>
      </c>
      <c r="K80">
        <v>80</v>
      </c>
      <c r="L80">
        <v>0</v>
      </c>
      <c r="M80">
        <v>0</v>
      </c>
      <c r="N80">
        <v>0</v>
      </c>
      <c r="S80" t="s">
        <v>52</v>
      </c>
      <c r="T80">
        <v>0</v>
      </c>
      <c r="V80">
        <v>38</v>
      </c>
      <c r="W80" t="s">
        <v>801</v>
      </c>
      <c r="Z80" t="s">
        <v>82</v>
      </c>
      <c r="AA80" s="1">
        <v>42376</v>
      </c>
      <c r="AB80">
        <v>69216</v>
      </c>
      <c r="AC80" t="s">
        <v>481</v>
      </c>
      <c r="AD80" t="s">
        <v>482</v>
      </c>
      <c r="AE80" t="s">
        <v>147</v>
      </c>
      <c r="AF80">
        <v>14</v>
      </c>
      <c r="AL80" t="s">
        <v>58</v>
      </c>
      <c r="AV80">
        <v>778420</v>
      </c>
    </row>
    <row r="81" spans="1:48" x14ac:dyDescent="0.3">
      <c r="A81">
        <v>930155</v>
      </c>
      <c r="B81" s="1">
        <v>42381</v>
      </c>
      <c r="D81" t="s">
        <v>2386</v>
      </c>
      <c r="E81" t="s">
        <v>1359</v>
      </c>
      <c r="F81" t="s">
        <v>1360</v>
      </c>
      <c r="G81" t="s">
        <v>49</v>
      </c>
      <c r="H81" t="s">
        <v>523</v>
      </c>
      <c r="I81" t="s">
        <v>524</v>
      </c>
      <c r="K81">
        <v>45</v>
      </c>
      <c r="L81">
        <v>21.5</v>
      </c>
      <c r="M81">
        <v>0</v>
      </c>
      <c r="N81">
        <v>967.5</v>
      </c>
      <c r="S81" t="s">
        <v>92</v>
      </c>
      <c r="T81">
        <v>0</v>
      </c>
      <c r="V81">
        <v>24</v>
      </c>
      <c r="W81">
        <v>24</v>
      </c>
      <c r="X81" t="s">
        <v>525</v>
      </c>
      <c r="Z81" t="s">
        <v>54</v>
      </c>
      <c r="AA81" s="1">
        <v>42382</v>
      </c>
      <c r="AB81">
        <v>57007</v>
      </c>
      <c r="AC81" t="s">
        <v>1361</v>
      </c>
      <c r="AD81" t="s">
        <v>1362</v>
      </c>
      <c r="AE81" t="s">
        <v>1218</v>
      </c>
      <c r="AF81">
        <v>80</v>
      </c>
      <c r="AL81" t="s">
        <v>58</v>
      </c>
      <c r="AV81">
        <v>778902.2</v>
      </c>
    </row>
    <row r="82" spans="1:48" x14ac:dyDescent="0.3">
      <c r="A82">
        <v>930155</v>
      </c>
      <c r="B82" s="1">
        <v>42381</v>
      </c>
      <c r="D82" t="s">
        <v>2386</v>
      </c>
      <c r="E82" t="s">
        <v>1359</v>
      </c>
      <c r="F82" t="s">
        <v>1360</v>
      </c>
      <c r="G82" t="s">
        <v>49</v>
      </c>
      <c r="H82" t="s">
        <v>523</v>
      </c>
      <c r="I82" t="s">
        <v>524</v>
      </c>
      <c r="K82">
        <v>1760</v>
      </c>
      <c r="L82">
        <v>16.100000000000001</v>
      </c>
      <c r="M82">
        <v>0</v>
      </c>
      <c r="N82">
        <v>28336</v>
      </c>
      <c r="S82" t="s">
        <v>92</v>
      </c>
      <c r="T82">
        <v>0</v>
      </c>
      <c r="V82">
        <v>24</v>
      </c>
      <c r="W82">
        <v>24</v>
      </c>
      <c r="X82" t="s">
        <v>525</v>
      </c>
      <c r="Z82" t="s">
        <v>54</v>
      </c>
      <c r="AA82" s="1">
        <v>42382</v>
      </c>
      <c r="AB82">
        <v>57007</v>
      </c>
      <c r="AC82" t="s">
        <v>1361</v>
      </c>
      <c r="AD82" t="s">
        <v>1362</v>
      </c>
      <c r="AE82" t="s">
        <v>1218</v>
      </c>
      <c r="AF82">
        <v>80</v>
      </c>
      <c r="AL82" t="s">
        <v>58</v>
      </c>
      <c r="AV82">
        <v>778902.3</v>
      </c>
    </row>
    <row r="83" spans="1:48" x14ac:dyDescent="0.3">
      <c r="A83">
        <v>930197</v>
      </c>
      <c r="B83" s="1">
        <v>42381</v>
      </c>
      <c r="D83" t="s">
        <v>2386</v>
      </c>
      <c r="E83" t="s">
        <v>1390</v>
      </c>
      <c r="F83" t="s">
        <v>1391</v>
      </c>
      <c r="G83" t="s">
        <v>49</v>
      </c>
      <c r="H83" t="s">
        <v>1392</v>
      </c>
      <c r="I83" t="s">
        <v>1393</v>
      </c>
      <c r="K83">
        <v>25</v>
      </c>
      <c r="L83">
        <v>40.1</v>
      </c>
      <c r="M83">
        <v>0</v>
      </c>
      <c r="N83">
        <v>1002.5</v>
      </c>
      <c r="S83" t="s">
        <v>63</v>
      </c>
      <c r="T83">
        <v>0</v>
      </c>
      <c r="V83">
        <v>24</v>
      </c>
      <c r="W83">
        <v>33</v>
      </c>
      <c r="X83" t="s">
        <v>1394</v>
      </c>
      <c r="Z83" t="s">
        <v>54</v>
      </c>
      <c r="AA83" s="1">
        <v>42382</v>
      </c>
      <c r="AB83">
        <v>12651</v>
      </c>
      <c r="AC83" t="s">
        <v>1395</v>
      </c>
      <c r="AD83" t="s">
        <v>1396</v>
      </c>
      <c r="AE83" t="s">
        <v>193</v>
      </c>
      <c r="AF83">
        <v>96</v>
      </c>
      <c r="AL83" t="s">
        <v>58</v>
      </c>
      <c r="AV83">
        <v>778928.1</v>
      </c>
    </row>
    <row r="84" spans="1:48" x14ac:dyDescent="0.3">
      <c r="A84">
        <v>930197</v>
      </c>
      <c r="B84" s="1">
        <v>42381</v>
      </c>
      <c r="D84" t="s">
        <v>2386</v>
      </c>
      <c r="E84" t="s">
        <v>1390</v>
      </c>
      <c r="F84" t="s">
        <v>1391</v>
      </c>
      <c r="G84" t="s">
        <v>49</v>
      </c>
      <c r="H84" t="s">
        <v>1392</v>
      </c>
      <c r="I84" t="s">
        <v>1393</v>
      </c>
      <c r="K84">
        <v>50</v>
      </c>
      <c r="L84">
        <v>36.4</v>
      </c>
      <c r="M84">
        <v>0</v>
      </c>
      <c r="N84">
        <v>1820</v>
      </c>
      <c r="S84" t="s">
        <v>63</v>
      </c>
      <c r="T84">
        <v>0</v>
      </c>
      <c r="V84">
        <v>24</v>
      </c>
      <c r="W84">
        <v>33</v>
      </c>
      <c r="X84" t="s">
        <v>1394</v>
      </c>
      <c r="Z84" t="s">
        <v>54</v>
      </c>
      <c r="AA84" s="1">
        <v>42382</v>
      </c>
      <c r="AB84">
        <v>12651</v>
      </c>
      <c r="AC84" t="s">
        <v>1395</v>
      </c>
      <c r="AD84" t="s">
        <v>1396</v>
      </c>
      <c r="AE84" t="s">
        <v>193</v>
      </c>
      <c r="AF84">
        <v>96</v>
      </c>
      <c r="AL84" t="s">
        <v>58</v>
      </c>
      <c r="AV84">
        <v>778928.2</v>
      </c>
    </row>
    <row r="85" spans="1:48" x14ac:dyDescent="0.3">
      <c r="A85">
        <v>930197</v>
      </c>
      <c r="B85" s="1">
        <v>42381</v>
      </c>
      <c r="D85" t="s">
        <v>2386</v>
      </c>
      <c r="E85" t="s">
        <v>1390</v>
      </c>
      <c r="F85" t="s">
        <v>1391</v>
      </c>
      <c r="G85" t="s">
        <v>49</v>
      </c>
      <c r="H85" t="s">
        <v>1392</v>
      </c>
      <c r="I85" t="s">
        <v>1393</v>
      </c>
      <c r="K85">
        <v>100</v>
      </c>
      <c r="L85">
        <v>33.4</v>
      </c>
      <c r="M85">
        <v>0</v>
      </c>
      <c r="N85">
        <v>3340</v>
      </c>
      <c r="S85" t="s">
        <v>63</v>
      </c>
      <c r="T85">
        <v>0</v>
      </c>
      <c r="V85">
        <v>24</v>
      </c>
      <c r="W85">
        <v>33</v>
      </c>
      <c r="X85" t="s">
        <v>1394</v>
      </c>
      <c r="Z85" t="s">
        <v>54</v>
      </c>
      <c r="AA85" s="1">
        <v>42382</v>
      </c>
      <c r="AB85">
        <v>12651</v>
      </c>
      <c r="AC85" t="s">
        <v>1395</v>
      </c>
      <c r="AD85" t="s">
        <v>1396</v>
      </c>
      <c r="AE85" t="s">
        <v>193</v>
      </c>
      <c r="AF85">
        <v>96</v>
      </c>
      <c r="AL85" t="s">
        <v>58</v>
      </c>
      <c r="AV85">
        <v>778928.3</v>
      </c>
    </row>
    <row r="86" spans="1:48" x14ac:dyDescent="0.3">
      <c r="A86">
        <v>930359</v>
      </c>
      <c r="B86" s="1">
        <v>42382</v>
      </c>
      <c r="D86" t="s">
        <v>2386</v>
      </c>
      <c r="E86" t="s">
        <v>1482</v>
      </c>
      <c r="F86" t="s">
        <v>1483</v>
      </c>
      <c r="G86" t="s">
        <v>49</v>
      </c>
      <c r="H86" t="s">
        <v>1484</v>
      </c>
      <c r="I86" t="s">
        <v>1130</v>
      </c>
      <c r="K86">
        <v>27</v>
      </c>
      <c r="L86">
        <v>43.3</v>
      </c>
      <c r="M86">
        <v>0</v>
      </c>
      <c r="N86">
        <v>1169.0999999999999</v>
      </c>
      <c r="S86" t="s">
        <v>197</v>
      </c>
      <c r="T86">
        <v>0</v>
      </c>
      <c r="V86">
        <v>15</v>
      </c>
      <c r="W86">
        <v>9</v>
      </c>
      <c r="X86" t="s">
        <v>1485</v>
      </c>
      <c r="Z86" t="s">
        <v>54</v>
      </c>
      <c r="AA86" s="1">
        <v>42383</v>
      </c>
      <c r="AB86">
        <v>67533</v>
      </c>
      <c r="AC86" t="s">
        <v>1486</v>
      </c>
      <c r="AD86" t="s">
        <v>1487</v>
      </c>
      <c r="AE86" t="s">
        <v>302</v>
      </c>
      <c r="AF86">
        <v>14</v>
      </c>
      <c r="AL86" t="s">
        <v>58</v>
      </c>
      <c r="AV86">
        <v>779015.1</v>
      </c>
    </row>
    <row r="87" spans="1:48" x14ac:dyDescent="0.3">
      <c r="A87">
        <v>930365</v>
      </c>
      <c r="B87" s="1">
        <v>42382</v>
      </c>
      <c r="D87" t="s">
        <v>2386</v>
      </c>
      <c r="E87" t="s">
        <v>1482</v>
      </c>
      <c r="F87" t="s">
        <v>1483</v>
      </c>
      <c r="G87" t="s">
        <v>49</v>
      </c>
      <c r="H87" t="s">
        <v>1496</v>
      </c>
      <c r="I87" t="s">
        <v>335</v>
      </c>
      <c r="K87">
        <v>26</v>
      </c>
      <c r="L87">
        <v>40.299999999999997</v>
      </c>
      <c r="M87">
        <v>0</v>
      </c>
      <c r="N87">
        <v>1047.8</v>
      </c>
      <c r="S87" t="s">
        <v>197</v>
      </c>
      <c r="T87">
        <v>0</v>
      </c>
      <c r="V87">
        <v>24</v>
      </c>
      <c r="W87" t="s">
        <v>1497</v>
      </c>
      <c r="Z87" t="s">
        <v>54</v>
      </c>
      <c r="AA87" s="1">
        <v>42383</v>
      </c>
      <c r="AB87">
        <v>67533</v>
      </c>
      <c r="AC87" t="s">
        <v>1486</v>
      </c>
      <c r="AD87" t="s">
        <v>1487</v>
      </c>
      <c r="AE87" t="s">
        <v>302</v>
      </c>
      <c r="AF87">
        <v>14</v>
      </c>
      <c r="AL87" t="s">
        <v>58</v>
      </c>
      <c r="AV87">
        <v>779021.1</v>
      </c>
    </row>
    <row r="88" spans="1:48" x14ac:dyDescent="0.3">
      <c r="A88">
        <v>930366</v>
      </c>
      <c r="B88" s="1">
        <v>42382</v>
      </c>
      <c r="D88" t="s">
        <v>2386</v>
      </c>
      <c r="E88" t="s">
        <v>1482</v>
      </c>
      <c r="F88" t="s">
        <v>1483</v>
      </c>
      <c r="G88" t="s">
        <v>49</v>
      </c>
      <c r="H88" t="s">
        <v>1498</v>
      </c>
      <c r="I88" t="s">
        <v>1499</v>
      </c>
      <c r="K88">
        <v>38</v>
      </c>
      <c r="L88">
        <v>32</v>
      </c>
      <c r="M88">
        <v>0</v>
      </c>
      <c r="N88">
        <v>1216</v>
      </c>
      <c r="S88" t="s">
        <v>197</v>
      </c>
      <c r="T88">
        <v>0</v>
      </c>
      <c r="V88">
        <v>9</v>
      </c>
      <c r="W88">
        <v>9</v>
      </c>
      <c r="X88" t="s">
        <v>1500</v>
      </c>
      <c r="Z88" t="s">
        <v>54</v>
      </c>
      <c r="AA88" s="1">
        <v>42383</v>
      </c>
      <c r="AB88">
        <v>67533</v>
      </c>
      <c r="AC88" t="s">
        <v>1486</v>
      </c>
      <c r="AD88" t="s">
        <v>1487</v>
      </c>
      <c r="AE88" t="s">
        <v>302</v>
      </c>
      <c r="AF88">
        <v>14</v>
      </c>
      <c r="AL88" t="s">
        <v>58</v>
      </c>
      <c r="AV88">
        <v>779022.1</v>
      </c>
    </row>
    <row r="89" spans="1:48" x14ac:dyDescent="0.3">
      <c r="A89">
        <v>930368</v>
      </c>
      <c r="B89" s="1">
        <v>42382</v>
      </c>
      <c r="D89" t="s">
        <v>2386</v>
      </c>
      <c r="E89" t="s">
        <v>1482</v>
      </c>
      <c r="F89" t="s">
        <v>1483</v>
      </c>
      <c r="G89" t="s">
        <v>49</v>
      </c>
      <c r="H89" t="s">
        <v>1501</v>
      </c>
      <c r="I89" t="s">
        <v>1130</v>
      </c>
      <c r="K89">
        <v>33</v>
      </c>
      <c r="L89">
        <v>39.1</v>
      </c>
      <c r="M89">
        <v>0</v>
      </c>
      <c r="N89">
        <v>1290.3</v>
      </c>
      <c r="S89" t="s">
        <v>197</v>
      </c>
      <c r="T89">
        <v>0</v>
      </c>
      <c r="V89">
        <v>10</v>
      </c>
      <c r="W89">
        <v>10</v>
      </c>
      <c r="X89" t="s">
        <v>1497</v>
      </c>
      <c r="Z89" t="s">
        <v>54</v>
      </c>
      <c r="AA89" s="1">
        <v>42383</v>
      </c>
      <c r="AB89">
        <v>67533</v>
      </c>
      <c r="AC89" t="s">
        <v>1486</v>
      </c>
      <c r="AD89" t="s">
        <v>1487</v>
      </c>
      <c r="AE89" t="s">
        <v>302</v>
      </c>
      <c r="AF89">
        <v>14</v>
      </c>
      <c r="AL89" t="s">
        <v>58</v>
      </c>
      <c r="AV89">
        <v>779023.1</v>
      </c>
    </row>
    <row r="90" spans="1:48" x14ac:dyDescent="0.3">
      <c r="A90">
        <v>930369</v>
      </c>
      <c r="B90" s="1">
        <v>42382</v>
      </c>
      <c r="D90" t="s">
        <v>2386</v>
      </c>
      <c r="E90" t="s">
        <v>1482</v>
      </c>
      <c r="F90" t="s">
        <v>1483</v>
      </c>
      <c r="G90" t="s">
        <v>49</v>
      </c>
      <c r="H90" t="s">
        <v>1502</v>
      </c>
      <c r="I90" t="s">
        <v>335</v>
      </c>
      <c r="K90">
        <v>27</v>
      </c>
      <c r="L90">
        <v>46.5</v>
      </c>
      <c r="M90">
        <v>0</v>
      </c>
      <c r="N90">
        <v>1255.5</v>
      </c>
      <c r="S90" t="s">
        <v>197</v>
      </c>
      <c r="T90">
        <v>0</v>
      </c>
      <c r="V90">
        <v>11</v>
      </c>
      <c r="W90">
        <v>11</v>
      </c>
      <c r="X90" t="s">
        <v>1503</v>
      </c>
      <c r="Z90" t="s">
        <v>54</v>
      </c>
      <c r="AA90" s="1">
        <v>42383</v>
      </c>
      <c r="AB90">
        <v>67533</v>
      </c>
      <c r="AC90" t="s">
        <v>1486</v>
      </c>
      <c r="AD90" t="s">
        <v>1487</v>
      </c>
      <c r="AE90" t="s">
        <v>302</v>
      </c>
      <c r="AF90">
        <v>14</v>
      </c>
      <c r="AL90" t="s">
        <v>58</v>
      </c>
      <c r="AV90">
        <v>779024.1</v>
      </c>
    </row>
    <row r="91" spans="1:48" x14ac:dyDescent="0.3">
      <c r="A91">
        <v>930374</v>
      </c>
      <c r="B91" s="1">
        <v>42382</v>
      </c>
      <c r="D91" t="s">
        <v>2386</v>
      </c>
      <c r="E91" t="s">
        <v>1482</v>
      </c>
      <c r="F91" t="s">
        <v>1483</v>
      </c>
      <c r="G91" t="s">
        <v>49</v>
      </c>
      <c r="H91" t="s">
        <v>1506</v>
      </c>
      <c r="I91" t="s">
        <v>335</v>
      </c>
      <c r="K91">
        <v>25</v>
      </c>
      <c r="L91">
        <v>50.4</v>
      </c>
      <c r="M91">
        <v>0</v>
      </c>
      <c r="N91">
        <v>1260</v>
      </c>
      <c r="S91" t="s">
        <v>197</v>
      </c>
      <c r="T91">
        <v>0</v>
      </c>
      <c r="V91">
        <v>11.5</v>
      </c>
      <c r="W91">
        <v>11.5</v>
      </c>
      <c r="X91" t="s">
        <v>1507</v>
      </c>
      <c r="Z91" t="s">
        <v>54</v>
      </c>
      <c r="AA91" s="1">
        <v>42383</v>
      </c>
      <c r="AB91">
        <v>67533</v>
      </c>
      <c r="AC91" t="s">
        <v>1486</v>
      </c>
      <c r="AD91" t="s">
        <v>1487</v>
      </c>
      <c r="AE91" t="s">
        <v>302</v>
      </c>
      <c r="AF91">
        <v>14</v>
      </c>
      <c r="AL91" t="s">
        <v>58</v>
      </c>
      <c r="AV91">
        <v>779028.1</v>
      </c>
    </row>
    <row r="92" spans="1:48" x14ac:dyDescent="0.3">
      <c r="A92">
        <v>930590</v>
      </c>
      <c r="B92" s="1">
        <v>42382</v>
      </c>
      <c r="D92" t="s">
        <v>2386</v>
      </c>
      <c r="E92" t="s">
        <v>1604</v>
      </c>
      <c r="F92" t="s">
        <v>1605</v>
      </c>
      <c r="G92" t="s">
        <v>49</v>
      </c>
      <c r="H92" t="s">
        <v>1606</v>
      </c>
      <c r="K92">
        <v>2</v>
      </c>
      <c r="L92">
        <v>0</v>
      </c>
      <c r="M92">
        <v>0</v>
      </c>
      <c r="N92">
        <v>0</v>
      </c>
      <c r="S92" t="s">
        <v>158</v>
      </c>
      <c r="T92">
        <v>0</v>
      </c>
      <c r="V92">
        <v>31</v>
      </c>
      <c r="W92">
        <v>31</v>
      </c>
      <c r="X92" t="s">
        <v>1607</v>
      </c>
      <c r="Z92" t="s">
        <v>82</v>
      </c>
      <c r="AA92" s="1">
        <v>42382</v>
      </c>
      <c r="AB92">
        <v>6812</v>
      </c>
      <c r="AC92" t="s">
        <v>1608</v>
      </c>
      <c r="AD92" t="s">
        <v>1609</v>
      </c>
      <c r="AE92" t="s">
        <v>76</v>
      </c>
      <c r="AF92">
        <v>20</v>
      </c>
      <c r="AL92" t="s">
        <v>58</v>
      </c>
      <c r="AV92">
        <v>779136</v>
      </c>
    </row>
    <row r="93" spans="1:48" x14ac:dyDescent="0.3">
      <c r="A93">
        <v>931173</v>
      </c>
      <c r="B93" s="1">
        <v>42383</v>
      </c>
      <c r="D93" t="s">
        <v>2386</v>
      </c>
      <c r="E93" t="s">
        <v>1877</v>
      </c>
      <c r="F93" t="s">
        <v>1878</v>
      </c>
      <c r="G93" t="s">
        <v>49</v>
      </c>
      <c r="H93" t="s">
        <v>1888</v>
      </c>
      <c r="K93">
        <v>60</v>
      </c>
      <c r="L93">
        <v>0</v>
      </c>
      <c r="M93">
        <v>0</v>
      </c>
      <c r="N93">
        <v>0</v>
      </c>
      <c r="S93" t="s">
        <v>52</v>
      </c>
      <c r="T93">
        <v>0</v>
      </c>
      <c r="V93">
        <v>12</v>
      </c>
      <c r="W93">
        <v>18</v>
      </c>
      <c r="X93" t="s">
        <v>1889</v>
      </c>
      <c r="Z93" t="s">
        <v>82</v>
      </c>
      <c r="AA93" s="1">
        <v>42383</v>
      </c>
      <c r="AB93">
        <v>69965</v>
      </c>
      <c r="AC93" t="s">
        <v>1882</v>
      </c>
      <c r="AD93" t="s">
        <v>1883</v>
      </c>
      <c r="AE93" t="s">
        <v>193</v>
      </c>
      <c r="AF93">
        <v>70</v>
      </c>
      <c r="AL93" t="s">
        <v>58</v>
      </c>
      <c r="AV93">
        <v>779427</v>
      </c>
    </row>
    <row r="94" spans="1:48" x14ac:dyDescent="0.3">
      <c r="A94">
        <v>931452</v>
      </c>
      <c r="B94" s="1">
        <v>42384</v>
      </c>
      <c r="D94" t="s">
        <v>2386</v>
      </c>
      <c r="E94" t="s">
        <v>2028</v>
      </c>
      <c r="F94" t="s">
        <v>2029</v>
      </c>
      <c r="G94" t="s">
        <v>49</v>
      </c>
      <c r="H94" t="s">
        <v>2033</v>
      </c>
      <c r="I94" t="s">
        <v>311</v>
      </c>
      <c r="K94">
        <v>10</v>
      </c>
      <c r="L94">
        <v>86.1</v>
      </c>
      <c r="M94">
        <v>0</v>
      </c>
      <c r="N94">
        <v>861</v>
      </c>
      <c r="S94" t="s">
        <v>2030</v>
      </c>
      <c r="T94">
        <v>0</v>
      </c>
      <c r="V94">
        <v>32</v>
      </c>
      <c r="W94">
        <v>32</v>
      </c>
      <c r="X94" t="s">
        <v>2034</v>
      </c>
      <c r="Z94" t="s">
        <v>54</v>
      </c>
      <c r="AA94" s="1">
        <v>42387</v>
      </c>
      <c r="AB94">
        <v>38231</v>
      </c>
      <c r="AC94" t="s">
        <v>2031</v>
      </c>
      <c r="AD94" t="s">
        <v>2032</v>
      </c>
      <c r="AE94" t="s">
        <v>1363</v>
      </c>
      <c r="AF94">
        <v>20</v>
      </c>
      <c r="AL94" t="s">
        <v>58</v>
      </c>
      <c r="AV94">
        <v>779562.1</v>
      </c>
    </row>
    <row r="95" spans="1:48" x14ac:dyDescent="0.3">
      <c r="A95">
        <v>931452</v>
      </c>
      <c r="B95" s="1">
        <v>42384</v>
      </c>
      <c r="D95" t="s">
        <v>2386</v>
      </c>
      <c r="E95" t="s">
        <v>2028</v>
      </c>
      <c r="F95" t="s">
        <v>2029</v>
      </c>
      <c r="G95" t="s">
        <v>49</v>
      </c>
      <c r="H95" t="s">
        <v>2033</v>
      </c>
      <c r="I95" t="s">
        <v>311</v>
      </c>
      <c r="K95">
        <v>25</v>
      </c>
      <c r="L95">
        <v>66.650000000000006</v>
      </c>
      <c r="M95">
        <v>0</v>
      </c>
      <c r="N95">
        <v>1666.25</v>
      </c>
      <c r="S95" t="s">
        <v>2030</v>
      </c>
      <c r="T95">
        <v>0</v>
      </c>
      <c r="V95">
        <v>32</v>
      </c>
      <c r="W95">
        <v>32</v>
      </c>
      <c r="X95" t="s">
        <v>2034</v>
      </c>
      <c r="Z95" t="s">
        <v>54</v>
      </c>
      <c r="AA95" s="1">
        <v>42387</v>
      </c>
      <c r="AB95">
        <v>38231</v>
      </c>
      <c r="AC95" t="s">
        <v>2031</v>
      </c>
      <c r="AD95" t="s">
        <v>2032</v>
      </c>
      <c r="AE95" t="s">
        <v>1363</v>
      </c>
      <c r="AF95">
        <v>20</v>
      </c>
      <c r="AL95" t="s">
        <v>58</v>
      </c>
      <c r="AV95">
        <v>779562.2</v>
      </c>
    </row>
    <row r="96" spans="1:48" x14ac:dyDescent="0.3">
      <c r="A96">
        <v>931596</v>
      </c>
      <c r="B96" s="1">
        <v>42384</v>
      </c>
      <c r="D96" t="s">
        <v>2386</v>
      </c>
      <c r="E96" t="s">
        <v>2098</v>
      </c>
      <c r="F96" t="s">
        <v>2099</v>
      </c>
      <c r="G96" t="s">
        <v>49</v>
      </c>
      <c r="H96" t="s">
        <v>2100</v>
      </c>
      <c r="I96" t="s">
        <v>2101</v>
      </c>
      <c r="K96">
        <v>13</v>
      </c>
      <c r="L96">
        <v>82.85</v>
      </c>
      <c r="M96">
        <v>0</v>
      </c>
      <c r="N96">
        <v>1077.05</v>
      </c>
      <c r="S96" t="s">
        <v>141</v>
      </c>
      <c r="T96">
        <v>0</v>
      </c>
      <c r="V96">
        <v>30</v>
      </c>
      <c r="W96">
        <v>34</v>
      </c>
      <c r="X96" t="s">
        <v>2102</v>
      </c>
      <c r="Z96" t="s">
        <v>54</v>
      </c>
      <c r="AA96" s="1">
        <v>42388</v>
      </c>
      <c r="AB96">
        <v>66448</v>
      </c>
      <c r="AC96" t="s">
        <v>2103</v>
      </c>
      <c r="AD96" t="s">
        <v>2104</v>
      </c>
      <c r="AE96" t="s">
        <v>1218</v>
      </c>
      <c r="AF96">
        <v>16</v>
      </c>
      <c r="AL96" t="s">
        <v>58</v>
      </c>
      <c r="AV96">
        <v>779644.1</v>
      </c>
    </row>
    <row r="97" spans="1:48" x14ac:dyDescent="0.3">
      <c r="A97">
        <v>931687</v>
      </c>
      <c r="B97" s="1">
        <v>42384</v>
      </c>
      <c r="D97" t="s">
        <v>2386</v>
      </c>
      <c r="E97" t="s">
        <v>476</v>
      </c>
      <c r="F97" t="s">
        <v>477</v>
      </c>
      <c r="G97" t="s">
        <v>49</v>
      </c>
      <c r="H97" t="s">
        <v>2141</v>
      </c>
      <c r="I97" t="s">
        <v>2142</v>
      </c>
      <c r="K97">
        <v>8.0500000000000007</v>
      </c>
      <c r="L97">
        <v>146.94999999999999</v>
      </c>
      <c r="M97">
        <v>0</v>
      </c>
      <c r="N97">
        <v>1182.95</v>
      </c>
      <c r="S97" t="s">
        <v>52</v>
      </c>
      <c r="T97">
        <v>0</v>
      </c>
      <c r="V97">
        <v>37</v>
      </c>
      <c r="W97">
        <v>46</v>
      </c>
      <c r="X97" t="s">
        <v>2102</v>
      </c>
      <c r="Z97" t="s">
        <v>54</v>
      </c>
      <c r="AA97" s="1">
        <v>42387</v>
      </c>
      <c r="AB97">
        <v>67851</v>
      </c>
      <c r="AC97" t="s">
        <v>2143</v>
      </c>
      <c r="AD97" t="s">
        <v>2144</v>
      </c>
      <c r="AE97" t="s">
        <v>534</v>
      </c>
      <c r="AF97">
        <v>14</v>
      </c>
      <c r="AL97" t="s">
        <v>58</v>
      </c>
      <c r="AV97">
        <v>779684.1</v>
      </c>
    </row>
    <row r="98" spans="1:48" x14ac:dyDescent="0.3">
      <c r="A98">
        <v>931689</v>
      </c>
      <c r="B98" s="1">
        <v>42384</v>
      </c>
      <c r="D98" t="s">
        <v>2386</v>
      </c>
      <c r="E98" t="s">
        <v>476</v>
      </c>
      <c r="F98" t="s">
        <v>477</v>
      </c>
      <c r="G98" t="s">
        <v>49</v>
      </c>
      <c r="H98" t="s">
        <v>2145</v>
      </c>
      <c r="I98" t="s">
        <v>2146</v>
      </c>
      <c r="K98">
        <v>6</v>
      </c>
      <c r="L98">
        <v>182.6</v>
      </c>
      <c r="M98">
        <v>0</v>
      </c>
      <c r="N98">
        <v>1095.5999999999999</v>
      </c>
      <c r="S98" t="s">
        <v>52</v>
      </c>
      <c r="T98">
        <v>0</v>
      </c>
      <c r="V98">
        <v>38</v>
      </c>
      <c r="W98">
        <v>60</v>
      </c>
      <c r="X98" t="s">
        <v>2102</v>
      </c>
      <c r="Z98" t="s">
        <v>54</v>
      </c>
      <c r="AA98" s="1">
        <v>42387</v>
      </c>
      <c r="AB98">
        <v>67851</v>
      </c>
      <c r="AC98" t="s">
        <v>2143</v>
      </c>
      <c r="AD98" t="s">
        <v>2144</v>
      </c>
      <c r="AE98" t="s">
        <v>534</v>
      </c>
      <c r="AF98">
        <v>14</v>
      </c>
      <c r="AL98" t="s">
        <v>58</v>
      </c>
      <c r="AV98">
        <v>779685.1</v>
      </c>
    </row>
    <row r="99" spans="1:48" x14ac:dyDescent="0.3">
      <c r="A99">
        <v>931990</v>
      </c>
      <c r="B99" s="1">
        <v>42387</v>
      </c>
      <c r="D99" t="s">
        <v>2386</v>
      </c>
      <c r="E99" t="s">
        <v>2265</v>
      </c>
      <c r="F99" t="s">
        <v>2266</v>
      </c>
      <c r="G99" t="s">
        <v>49</v>
      </c>
      <c r="H99" t="s">
        <v>2267</v>
      </c>
      <c r="I99" t="s">
        <v>2268</v>
      </c>
      <c r="K99">
        <v>20</v>
      </c>
      <c r="L99">
        <v>0</v>
      </c>
      <c r="M99">
        <v>0</v>
      </c>
      <c r="N99">
        <v>0</v>
      </c>
      <c r="S99" t="s">
        <v>426</v>
      </c>
      <c r="T99">
        <v>0</v>
      </c>
      <c r="V99" t="s">
        <v>2267</v>
      </c>
      <c r="Z99" t="s">
        <v>82</v>
      </c>
      <c r="AA99" s="1">
        <v>42387</v>
      </c>
      <c r="AB99">
        <v>62378</v>
      </c>
      <c r="AC99" t="s">
        <v>2269</v>
      </c>
      <c r="AD99" t="s">
        <v>2270</v>
      </c>
      <c r="AE99" t="s">
        <v>157</v>
      </c>
      <c r="AF99">
        <v>33</v>
      </c>
      <c r="AL99" t="s">
        <v>58</v>
      </c>
      <c r="AV99">
        <v>779855</v>
      </c>
    </row>
    <row r="100" spans="1:48" x14ac:dyDescent="0.3">
      <c r="A100">
        <v>928495</v>
      </c>
      <c r="B100" s="1">
        <v>42375</v>
      </c>
      <c r="D100" t="s">
        <v>2369</v>
      </c>
      <c r="E100" t="s">
        <v>500</v>
      </c>
      <c r="F100" t="s">
        <v>501</v>
      </c>
      <c r="G100" t="s">
        <v>49</v>
      </c>
      <c r="H100" t="s">
        <v>502</v>
      </c>
      <c r="I100" t="s">
        <v>503</v>
      </c>
      <c r="J100" t="s">
        <v>504</v>
      </c>
      <c r="K100">
        <v>24</v>
      </c>
      <c r="L100">
        <v>59</v>
      </c>
      <c r="M100">
        <v>0</v>
      </c>
      <c r="N100">
        <v>1416</v>
      </c>
      <c r="S100" t="s">
        <v>114</v>
      </c>
      <c r="T100">
        <v>0</v>
      </c>
      <c r="V100">
        <v>9</v>
      </c>
      <c r="W100" t="s">
        <v>495</v>
      </c>
      <c r="X100" t="s">
        <v>505</v>
      </c>
      <c r="Z100" t="s">
        <v>54</v>
      </c>
      <c r="AA100" s="1">
        <v>42375</v>
      </c>
      <c r="AB100">
        <v>71167</v>
      </c>
      <c r="AC100" t="s">
        <v>506</v>
      </c>
      <c r="AD100" t="s">
        <v>507</v>
      </c>
      <c r="AE100" t="s">
        <v>475</v>
      </c>
      <c r="AF100">
        <v>52</v>
      </c>
      <c r="AL100" t="s">
        <v>58</v>
      </c>
      <c r="AV100">
        <v>778121.1</v>
      </c>
    </row>
    <row r="101" spans="1:48" x14ac:dyDescent="0.3">
      <c r="A101">
        <v>929153</v>
      </c>
      <c r="B101" s="1">
        <v>42376</v>
      </c>
      <c r="D101" t="s">
        <v>2369</v>
      </c>
      <c r="E101" t="s">
        <v>823</v>
      </c>
      <c r="F101" t="s">
        <v>583</v>
      </c>
      <c r="G101" t="s">
        <v>49</v>
      </c>
      <c r="H101" t="s">
        <v>824</v>
      </c>
      <c r="I101" t="s">
        <v>825</v>
      </c>
      <c r="J101" t="s">
        <v>826</v>
      </c>
      <c r="K101">
        <v>45</v>
      </c>
      <c r="L101">
        <v>43.85</v>
      </c>
      <c r="M101">
        <v>0</v>
      </c>
      <c r="N101">
        <v>1973.25</v>
      </c>
      <c r="S101" t="s">
        <v>382</v>
      </c>
      <c r="T101">
        <v>0</v>
      </c>
      <c r="V101">
        <v>7.5</v>
      </c>
      <c r="W101" t="s">
        <v>827</v>
      </c>
      <c r="X101" t="s">
        <v>828</v>
      </c>
      <c r="Z101" t="s">
        <v>54</v>
      </c>
      <c r="AA101" s="1">
        <v>42377</v>
      </c>
      <c r="AB101">
        <v>60835</v>
      </c>
      <c r="AC101" t="s">
        <v>829</v>
      </c>
      <c r="AD101" t="s">
        <v>830</v>
      </c>
      <c r="AE101" t="s">
        <v>57</v>
      </c>
      <c r="AF101">
        <v>16</v>
      </c>
      <c r="AL101" t="s">
        <v>58</v>
      </c>
      <c r="AV101">
        <v>778444.1</v>
      </c>
    </row>
    <row r="102" spans="1:48" x14ac:dyDescent="0.3">
      <c r="A102">
        <v>929870</v>
      </c>
      <c r="B102" s="1">
        <v>42380</v>
      </c>
      <c r="D102" t="s">
        <v>2369</v>
      </c>
      <c r="E102" t="s">
        <v>678</v>
      </c>
      <c r="F102" t="s">
        <v>679</v>
      </c>
      <c r="G102" t="s">
        <v>49</v>
      </c>
      <c r="H102" t="s">
        <v>1196</v>
      </c>
      <c r="I102" t="s">
        <v>1197</v>
      </c>
      <c r="J102" t="s">
        <v>1198</v>
      </c>
      <c r="K102">
        <v>100</v>
      </c>
      <c r="L102">
        <v>30.25</v>
      </c>
      <c r="M102">
        <v>0</v>
      </c>
      <c r="N102">
        <v>3025</v>
      </c>
      <c r="S102" t="s">
        <v>416</v>
      </c>
      <c r="T102">
        <v>0</v>
      </c>
      <c r="V102">
        <v>6</v>
      </c>
      <c r="W102" t="s">
        <v>1199</v>
      </c>
      <c r="X102" t="s">
        <v>1200</v>
      </c>
      <c r="Z102" t="s">
        <v>54</v>
      </c>
      <c r="AA102" s="1">
        <v>42380</v>
      </c>
      <c r="AB102">
        <v>41957</v>
      </c>
      <c r="AC102" t="s">
        <v>1201</v>
      </c>
      <c r="AD102" t="s">
        <v>1202</v>
      </c>
      <c r="AE102" t="s">
        <v>327</v>
      </c>
      <c r="AF102">
        <v>14</v>
      </c>
      <c r="AL102" t="s">
        <v>58</v>
      </c>
      <c r="AV102">
        <v>778775.1</v>
      </c>
    </row>
    <row r="103" spans="1:48" x14ac:dyDescent="0.3">
      <c r="A103">
        <v>929870</v>
      </c>
      <c r="B103" s="1">
        <v>42380</v>
      </c>
      <c r="D103" t="s">
        <v>2369</v>
      </c>
      <c r="E103" t="s">
        <v>678</v>
      </c>
      <c r="F103" t="s">
        <v>679</v>
      </c>
      <c r="G103" t="s">
        <v>49</v>
      </c>
      <c r="H103" t="s">
        <v>1196</v>
      </c>
      <c r="I103" t="s">
        <v>1197</v>
      </c>
      <c r="J103" t="s">
        <v>1198</v>
      </c>
      <c r="K103">
        <v>250</v>
      </c>
      <c r="L103">
        <v>25.25</v>
      </c>
      <c r="M103">
        <v>0</v>
      </c>
      <c r="N103">
        <v>6312.5</v>
      </c>
      <c r="S103" t="s">
        <v>416</v>
      </c>
      <c r="T103">
        <v>0</v>
      </c>
      <c r="V103">
        <v>6</v>
      </c>
      <c r="W103" t="s">
        <v>1199</v>
      </c>
      <c r="X103" t="s">
        <v>1200</v>
      </c>
      <c r="Z103" t="s">
        <v>54</v>
      </c>
      <c r="AA103" s="1">
        <v>42380</v>
      </c>
      <c r="AB103">
        <v>41957</v>
      </c>
      <c r="AC103" t="s">
        <v>1201</v>
      </c>
      <c r="AD103" t="s">
        <v>1202</v>
      </c>
      <c r="AE103" t="s">
        <v>327</v>
      </c>
      <c r="AF103">
        <v>14</v>
      </c>
      <c r="AL103" t="s">
        <v>58</v>
      </c>
      <c r="AV103">
        <v>778775.2</v>
      </c>
    </row>
    <row r="104" spans="1:48" x14ac:dyDescent="0.3">
      <c r="A104">
        <v>930026</v>
      </c>
      <c r="B104" s="1">
        <v>42380</v>
      </c>
      <c r="D104" t="s">
        <v>2369</v>
      </c>
      <c r="E104" t="s">
        <v>678</v>
      </c>
      <c r="F104" t="s">
        <v>679</v>
      </c>
      <c r="G104" t="s">
        <v>49</v>
      </c>
      <c r="H104" t="s">
        <v>1196</v>
      </c>
      <c r="I104" t="s">
        <v>1197</v>
      </c>
      <c r="J104" t="s">
        <v>1198</v>
      </c>
      <c r="K104">
        <v>300</v>
      </c>
      <c r="L104">
        <v>25</v>
      </c>
      <c r="M104">
        <v>0</v>
      </c>
      <c r="N104">
        <v>7500</v>
      </c>
      <c r="S104" t="s">
        <v>416</v>
      </c>
      <c r="T104">
        <v>0</v>
      </c>
      <c r="V104">
        <v>6</v>
      </c>
      <c r="W104" t="s">
        <v>1199</v>
      </c>
      <c r="X104" t="s">
        <v>1200</v>
      </c>
      <c r="Z104" t="s">
        <v>54</v>
      </c>
      <c r="AA104" s="1">
        <v>42381</v>
      </c>
      <c r="AB104">
        <v>41957</v>
      </c>
      <c r="AC104" t="s">
        <v>1201</v>
      </c>
      <c r="AD104" t="s">
        <v>1202</v>
      </c>
      <c r="AE104" t="s">
        <v>327</v>
      </c>
      <c r="AF104">
        <v>14</v>
      </c>
      <c r="AK104" t="s">
        <v>67</v>
      </c>
      <c r="AL104" t="s">
        <v>58</v>
      </c>
      <c r="AV104">
        <v>778775.3</v>
      </c>
    </row>
    <row r="105" spans="1:48" x14ac:dyDescent="0.3">
      <c r="A105">
        <v>928775</v>
      </c>
      <c r="B105" s="1">
        <v>42375</v>
      </c>
      <c r="D105" t="s">
        <v>2369</v>
      </c>
      <c r="E105" t="s">
        <v>647</v>
      </c>
      <c r="F105" t="s">
        <v>648</v>
      </c>
      <c r="G105" t="s">
        <v>49</v>
      </c>
      <c r="H105" t="s">
        <v>656</v>
      </c>
      <c r="I105" t="s">
        <v>657</v>
      </c>
      <c r="J105" t="s">
        <v>658</v>
      </c>
      <c r="K105">
        <v>15</v>
      </c>
      <c r="L105">
        <v>110.7</v>
      </c>
      <c r="M105">
        <v>0</v>
      </c>
      <c r="N105">
        <v>1660.5</v>
      </c>
      <c r="S105" t="s">
        <v>52</v>
      </c>
      <c r="T105">
        <v>0</v>
      </c>
      <c r="V105">
        <v>12</v>
      </c>
      <c r="W105" t="s">
        <v>659</v>
      </c>
      <c r="X105" t="s">
        <v>653</v>
      </c>
      <c r="Z105" t="s">
        <v>54</v>
      </c>
      <c r="AA105" s="1">
        <v>42376</v>
      </c>
      <c r="AB105">
        <v>48717</v>
      </c>
      <c r="AC105" t="s">
        <v>654</v>
      </c>
      <c r="AD105" t="s">
        <v>655</v>
      </c>
      <c r="AE105" t="s">
        <v>105</v>
      </c>
      <c r="AF105">
        <v>33</v>
      </c>
      <c r="AL105" t="s">
        <v>58</v>
      </c>
      <c r="AV105">
        <v>778258.3</v>
      </c>
    </row>
    <row r="106" spans="1:48" x14ac:dyDescent="0.3">
      <c r="A106">
        <v>928775</v>
      </c>
      <c r="B106" s="1">
        <v>42375</v>
      </c>
      <c r="D106" t="s">
        <v>2369</v>
      </c>
      <c r="E106" t="s">
        <v>647</v>
      </c>
      <c r="F106" t="s">
        <v>648</v>
      </c>
      <c r="G106" t="s">
        <v>49</v>
      </c>
      <c r="H106" t="s">
        <v>656</v>
      </c>
      <c r="I106" t="s">
        <v>657</v>
      </c>
      <c r="J106" t="s">
        <v>658</v>
      </c>
      <c r="K106">
        <v>30</v>
      </c>
      <c r="L106">
        <v>93.65</v>
      </c>
      <c r="M106">
        <v>0</v>
      </c>
      <c r="N106">
        <v>2809.5</v>
      </c>
      <c r="S106" t="s">
        <v>52</v>
      </c>
      <c r="T106">
        <v>0</v>
      </c>
      <c r="V106">
        <v>12</v>
      </c>
      <c r="W106" t="s">
        <v>659</v>
      </c>
      <c r="X106" t="s">
        <v>653</v>
      </c>
      <c r="Z106" t="s">
        <v>54</v>
      </c>
      <c r="AA106" s="1">
        <v>42376</v>
      </c>
      <c r="AB106">
        <v>48717</v>
      </c>
      <c r="AC106" t="s">
        <v>654</v>
      </c>
      <c r="AD106" t="s">
        <v>655</v>
      </c>
      <c r="AE106" t="s">
        <v>105</v>
      </c>
      <c r="AF106">
        <v>33</v>
      </c>
      <c r="AL106" t="s">
        <v>58</v>
      </c>
      <c r="AV106">
        <v>778258.4</v>
      </c>
    </row>
    <row r="107" spans="1:48" x14ac:dyDescent="0.3">
      <c r="A107">
        <v>928777</v>
      </c>
      <c r="B107" s="1">
        <v>42375</v>
      </c>
      <c r="D107" t="s">
        <v>2369</v>
      </c>
      <c r="E107" t="s">
        <v>647</v>
      </c>
      <c r="F107" t="s">
        <v>648</v>
      </c>
      <c r="G107" t="s">
        <v>49</v>
      </c>
      <c r="H107" t="s">
        <v>660</v>
      </c>
      <c r="I107" t="s">
        <v>661</v>
      </c>
      <c r="J107" t="s">
        <v>658</v>
      </c>
      <c r="K107">
        <v>15</v>
      </c>
      <c r="L107">
        <v>90.15</v>
      </c>
      <c r="M107">
        <v>0</v>
      </c>
      <c r="N107">
        <v>1352.25</v>
      </c>
      <c r="S107" t="s">
        <v>52</v>
      </c>
      <c r="T107">
        <v>0</v>
      </c>
      <c r="V107">
        <v>10</v>
      </c>
      <c r="W107" t="s">
        <v>662</v>
      </c>
      <c r="X107" t="s">
        <v>663</v>
      </c>
      <c r="Z107" t="s">
        <v>54</v>
      </c>
      <c r="AA107" s="1">
        <v>42376</v>
      </c>
      <c r="AB107">
        <v>48717</v>
      </c>
      <c r="AC107" t="s">
        <v>654</v>
      </c>
      <c r="AD107" t="s">
        <v>655</v>
      </c>
      <c r="AE107" t="s">
        <v>105</v>
      </c>
      <c r="AF107">
        <v>33</v>
      </c>
      <c r="AL107" t="s">
        <v>58</v>
      </c>
      <c r="AV107">
        <v>778260.1</v>
      </c>
    </row>
    <row r="108" spans="1:48" x14ac:dyDescent="0.3">
      <c r="A108">
        <v>928777</v>
      </c>
      <c r="B108" s="1">
        <v>42375</v>
      </c>
      <c r="D108" t="s">
        <v>2369</v>
      </c>
      <c r="E108" t="s">
        <v>647</v>
      </c>
      <c r="F108" t="s">
        <v>648</v>
      </c>
      <c r="G108" t="s">
        <v>49</v>
      </c>
      <c r="H108" t="s">
        <v>660</v>
      </c>
      <c r="I108" t="s">
        <v>661</v>
      </c>
      <c r="J108" t="s">
        <v>658</v>
      </c>
      <c r="K108">
        <v>30</v>
      </c>
      <c r="L108">
        <v>70.75</v>
      </c>
      <c r="M108">
        <v>0</v>
      </c>
      <c r="N108">
        <v>2122.5</v>
      </c>
      <c r="S108" t="s">
        <v>52</v>
      </c>
      <c r="T108">
        <v>0</v>
      </c>
      <c r="V108">
        <v>10</v>
      </c>
      <c r="W108" t="s">
        <v>662</v>
      </c>
      <c r="X108" t="s">
        <v>663</v>
      </c>
      <c r="Z108" t="s">
        <v>54</v>
      </c>
      <c r="AA108" s="1">
        <v>42376</v>
      </c>
      <c r="AB108">
        <v>48717</v>
      </c>
      <c r="AC108" t="s">
        <v>654</v>
      </c>
      <c r="AD108" t="s">
        <v>655</v>
      </c>
      <c r="AE108" t="s">
        <v>105</v>
      </c>
      <c r="AF108">
        <v>33</v>
      </c>
      <c r="AL108" t="s">
        <v>58</v>
      </c>
      <c r="AV108">
        <v>778260.2</v>
      </c>
    </row>
    <row r="109" spans="1:48" x14ac:dyDescent="0.3">
      <c r="A109">
        <v>930332</v>
      </c>
      <c r="B109" s="1">
        <v>42381</v>
      </c>
      <c r="D109" t="s">
        <v>2369</v>
      </c>
      <c r="E109" t="s">
        <v>1465</v>
      </c>
      <c r="F109" t="s">
        <v>1466</v>
      </c>
      <c r="G109" t="s">
        <v>49</v>
      </c>
      <c r="H109" t="s">
        <v>1467</v>
      </c>
      <c r="I109" t="s">
        <v>1468</v>
      </c>
      <c r="J109" t="s">
        <v>1469</v>
      </c>
      <c r="K109">
        <v>10</v>
      </c>
      <c r="L109">
        <v>122.75</v>
      </c>
      <c r="M109">
        <v>0</v>
      </c>
      <c r="N109">
        <v>1227.5</v>
      </c>
      <c r="S109" t="s">
        <v>52</v>
      </c>
      <c r="T109">
        <v>0</v>
      </c>
      <c r="V109">
        <v>15</v>
      </c>
      <c r="W109" t="s">
        <v>1470</v>
      </c>
      <c r="X109" t="s">
        <v>1471</v>
      </c>
      <c r="Z109" t="s">
        <v>54</v>
      </c>
      <c r="AA109" s="1">
        <v>42382</v>
      </c>
      <c r="AB109">
        <v>17490</v>
      </c>
      <c r="AC109" t="s">
        <v>1472</v>
      </c>
      <c r="AD109" t="s">
        <v>1473</v>
      </c>
      <c r="AE109" t="s">
        <v>302</v>
      </c>
      <c r="AF109">
        <v>14</v>
      </c>
      <c r="AL109" t="s">
        <v>58</v>
      </c>
      <c r="AV109">
        <v>779004.3</v>
      </c>
    </row>
    <row r="110" spans="1:48" x14ac:dyDescent="0.3">
      <c r="A110">
        <v>930332</v>
      </c>
      <c r="B110" s="1">
        <v>42381</v>
      </c>
      <c r="D110" t="s">
        <v>2369</v>
      </c>
      <c r="E110" t="s">
        <v>1465</v>
      </c>
      <c r="F110" t="s">
        <v>1466</v>
      </c>
      <c r="G110" t="s">
        <v>49</v>
      </c>
      <c r="H110" t="s">
        <v>1467</v>
      </c>
      <c r="I110" t="s">
        <v>1468</v>
      </c>
      <c r="J110" t="s">
        <v>1469</v>
      </c>
      <c r="K110">
        <v>30</v>
      </c>
      <c r="L110">
        <v>88.25</v>
      </c>
      <c r="M110">
        <v>0</v>
      </c>
      <c r="N110">
        <v>2647.5</v>
      </c>
      <c r="S110" t="s">
        <v>52</v>
      </c>
      <c r="T110">
        <v>0</v>
      </c>
      <c r="V110">
        <v>15</v>
      </c>
      <c r="W110" t="s">
        <v>1470</v>
      </c>
      <c r="X110" t="s">
        <v>1471</v>
      </c>
      <c r="Z110" t="s">
        <v>54</v>
      </c>
      <c r="AA110" s="1">
        <v>42382</v>
      </c>
      <c r="AB110">
        <v>17490</v>
      </c>
      <c r="AC110" t="s">
        <v>1472</v>
      </c>
      <c r="AD110" t="s">
        <v>1473</v>
      </c>
      <c r="AE110" t="s">
        <v>302</v>
      </c>
      <c r="AF110">
        <v>14</v>
      </c>
      <c r="AL110" t="s">
        <v>58</v>
      </c>
      <c r="AV110">
        <v>779004.5</v>
      </c>
    </row>
    <row r="111" spans="1:48" x14ac:dyDescent="0.3">
      <c r="A111">
        <v>930332</v>
      </c>
      <c r="B111" s="1">
        <v>42381</v>
      </c>
      <c r="D111" t="s">
        <v>2369</v>
      </c>
      <c r="E111" t="s">
        <v>1465</v>
      </c>
      <c r="F111" t="s">
        <v>1466</v>
      </c>
      <c r="G111" t="s">
        <v>49</v>
      </c>
      <c r="H111" t="s">
        <v>1467</v>
      </c>
      <c r="I111" t="s">
        <v>1468</v>
      </c>
      <c r="J111" t="s">
        <v>1469</v>
      </c>
      <c r="K111">
        <v>60</v>
      </c>
      <c r="L111">
        <v>80.25</v>
      </c>
      <c r="M111">
        <v>0</v>
      </c>
      <c r="N111">
        <v>4815</v>
      </c>
      <c r="S111" t="s">
        <v>52</v>
      </c>
      <c r="T111">
        <v>0</v>
      </c>
      <c r="V111">
        <v>15</v>
      </c>
      <c r="W111" t="s">
        <v>1470</v>
      </c>
      <c r="X111" t="s">
        <v>1471</v>
      </c>
      <c r="Z111" t="s">
        <v>54</v>
      </c>
      <c r="AA111" s="1">
        <v>42382</v>
      </c>
      <c r="AB111">
        <v>17490</v>
      </c>
      <c r="AC111" t="s">
        <v>1472</v>
      </c>
      <c r="AD111" t="s">
        <v>1473</v>
      </c>
      <c r="AE111" t="s">
        <v>302</v>
      </c>
      <c r="AF111">
        <v>14</v>
      </c>
      <c r="AL111" t="s">
        <v>58</v>
      </c>
      <c r="AV111">
        <v>779004.6</v>
      </c>
    </row>
    <row r="112" spans="1:48" x14ac:dyDescent="0.3">
      <c r="A112">
        <v>929316</v>
      </c>
      <c r="B112" s="1">
        <v>42377</v>
      </c>
      <c r="D112" t="s">
        <v>2369</v>
      </c>
      <c r="E112" t="s">
        <v>876</v>
      </c>
      <c r="F112" t="s">
        <v>877</v>
      </c>
      <c r="G112" t="s">
        <v>49</v>
      </c>
      <c r="H112" t="s">
        <v>878</v>
      </c>
      <c r="I112" t="s">
        <v>879</v>
      </c>
      <c r="J112" t="s">
        <v>880</v>
      </c>
      <c r="K112">
        <v>25</v>
      </c>
      <c r="L112">
        <v>62.25</v>
      </c>
      <c r="M112">
        <v>0</v>
      </c>
      <c r="N112">
        <v>1556.25</v>
      </c>
      <c r="S112" t="s">
        <v>416</v>
      </c>
      <c r="T112">
        <v>0</v>
      </c>
      <c r="V112">
        <v>10</v>
      </c>
      <c r="W112" t="s">
        <v>808</v>
      </c>
      <c r="X112" t="s">
        <v>881</v>
      </c>
      <c r="Z112" t="s">
        <v>54</v>
      </c>
      <c r="AA112" s="1">
        <v>42377</v>
      </c>
      <c r="AB112">
        <v>55617</v>
      </c>
      <c r="AC112" t="s">
        <v>882</v>
      </c>
      <c r="AD112" t="s">
        <v>883</v>
      </c>
      <c r="AE112" t="s">
        <v>169</v>
      </c>
      <c r="AF112">
        <v>33</v>
      </c>
      <c r="AL112" t="s">
        <v>58</v>
      </c>
      <c r="AV112">
        <v>778508.1</v>
      </c>
    </row>
    <row r="113" spans="1:48" x14ac:dyDescent="0.3">
      <c r="A113">
        <v>929316</v>
      </c>
      <c r="B113" s="1">
        <v>42377</v>
      </c>
      <c r="D113" t="s">
        <v>2369</v>
      </c>
      <c r="E113" t="s">
        <v>876</v>
      </c>
      <c r="F113" t="s">
        <v>877</v>
      </c>
      <c r="G113" t="s">
        <v>49</v>
      </c>
      <c r="H113" t="s">
        <v>878</v>
      </c>
      <c r="I113" t="s">
        <v>879</v>
      </c>
      <c r="J113" t="s">
        <v>880</v>
      </c>
      <c r="K113">
        <v>50</v>
      </c>
      <c r="L113">
        <v>45.9</v>
      </c>
      <c r="M113">
        <v>0</v>
      </c>
      <c r="N113">
        <v>2295</v>
      </c>
      <c r="S113" t="s">
        <v>416</v>
      </c>
      <c r="T113">
        <v>0</v>
      </c>
      <c r="V113">
        <v>10</v>
      </c>
      <c r="W113" t="s">
        <v>808</v>
      </c>
      <c r="X113" t="s">
        <v>881</v>
      </c>
      <c r="Z113" t="s">
        <v>54</v>
      </c>
      <c r="AA113" s="1">
        <v>42377</v>
      </c>
      <c r="AB113">
        <v>55617</v>
      </c>
      <c r="AC113" t="s">
        <v>882</v>
      </c>
      <c r="AD113" t="s">
        <v>883</v>
      </c>
      <c r="AE113" t="s">
        <v>169</v>
      </c>
      <c r="AF113">
        <v>33</v>
      </c>
      <c r="AL113" t="s">
        <v>58</v>
      </c>
      <c r="AV113">
        <v>778508.2</v>
      </c>
    </row>
    <row r="114" spans="1:48" x14ac:dyDescent="0.3">
      <c r="A114">
        <v>928778</v>
      </c>
      <c r="B114" s="1">
        <v>42375</v>
      </c>
      <c r="D114" t="s">
        <v>2369</v>
      </c>
      <c r="E114" t="s">
        <v>647</v>
      </c>
      <c r="F114" t="s">
        <v>648</v>
      </c>
      <c r="G114" t="s">
        <v>49</v>
      </c>
      <c r="H114" t="s">
        <v>664</v>
      </c>
      <c r="I114" t="s">
        <v>665</v>
      </c>
      <c r="J114" t="s">
        <v>666</v>
      </c>
      <c r="K114">
        <v>20</v>
      </c>
      <c r="L114">
        <v>63.5</v>
      </c>
      <c r="M114">
        <v>0</v>
      </c>
      <c r="N114">
        <v>1270</v>
      </c>
      <c r="S114" t="s">
        <v>52</v>
      </c>
      <c r="T114">
        <v>0</v>
      </c>
      <c r="V114">
        <v>7.5</v>
      </c>
      <c r="W114" t="s">
        <v>667</v>
      </c>
      <c r="X114" t="s">
        <v>668</v>
      </c>
      <c r="Z114" t="s">
        <v>54</v>
      </c>
      <c r="AA114" s="1">
        <v>42376</v>
      </c>
      <c r="AB114">
        <v>48717</v>
      </c>
      <c r="AC114" t="s">
        <v>654</v>
      </c>
      <c r="AD114" t="s">
        <v>655</v>
      </c>
      <c r="AE114" t="s">
        <v>105</v>
      </c>
      <c r="AF114">
        <v>33</v>
      </c>
      <c r="AL114" t="s">
        <v>58</v>
      </c>
      <c r="AV114">
        <v>778261.1</v>
      </c>
    </row>
    <row r="115" spans="1:48" x14ac:dyDescent="0.3">
      <c r="A115">
        <v>928778</v>
      </c>
      <c r="B115" s="1">
        <v>42375</v>
      </c>
      <c r="D115" t="s">
        <v>2369</v>
      </c>
      <c r="E115" t="s">
        <v>647</v>
      </c>
      <c r="F115" t="s">
        <v>648</v>
      </c>
      <c r="G115" t="s">
        <v>49</v>
      </c>
      <c r="H115" t="s">
        <v>664</v>
      </c>
      <c r="I115" t="s">
        <v>665</v>
      </c>
      <c r="J115" t="s">
        <v>666</v>
      </c>
      <c r="K115">
        <v>40</v>
      </c>
      <c r="L115">
        <v>49.5</v>
      </c>
      <c r="M115">
        <v>0</v>
      </c>
      <c r="N115">
        <v>1980</v>
      </c>
      <c r="S115" t="s">
        <v>52</v>
      </c>
      <c r="T115">
        <v>0</v>
      </c>
      <c r="V115">
        <v>7.5</v>
      </c>
      <c r="W115" t="s">
        <v>667</v>
      </c>
      <c r="X115" t="s">
        <v>668</v>
      </c>
      <c r="Z115" t="s">
        <v>54</v>
      </c>
      <c r="AA115" s="1">
        <v>42376</v>
      </c>
      <c r="AB115">
        <v>48717</v>
      </c>
      <c r="AC115" t="s">
        <v>654</v>
      </c>
      <c r="AD115" t="s">
        <v>655</v>
      </c>
      <c r="AE115" t="s">
        <v>105</v>
      </c>
      <c r="AF115">
        <v>33</v>
      </c>
      <c r="AL115" t="s">
        <v>58</v>
      </c>
      <c r="AV115">
        <v>778261.2</v>
      </c>
    </row>
    <row r="116" spans="1:48" x14ac:dyDescent="0.3">
      <c r="A116">
        <v>928771</v>
      </c>
      <c r="B116" s="1">
        <v>42375</v>
      </c>
      <c r="D116" t="s">
        <v>2369</v>
      </c>
      <c r="E116" t="s">
        <v>647</v>
      </c>
      <c r="F116" t="s">
        <v>648</v>
      </c>
      <c r="G116" t="s">
        <v>49</v>
      </c>
      <c r="H116" t="s">
        <v>649</v>
      </c>
      <c r="I116" t="s">
        <v>650</v>
      </c>
      <c r="J116" t="s">
        <v>651</v>
      </c>
      <c r="K116">
        <v>10</v>
      </c>
      <c r="L116">
        <v>156</v>
      </c>
      <c r="M116">
        <v>0</v>
      </c>
      <c r="N116">
        <v>1560</v>
      </c>
      <c r="S116" t="s">
        <v>52</v>
      </c>
      <c r="T116">
        <v>0</v>
      </c>
      <c r="V116">
        <v>14.5</v>
      </c>
      <c r="W116" t="s">
        <v>652</v>
      </c>
      <c r="X116" t="s">
        <v>653</v>
      </c>
      <c r="Z116" t="s">
        <v>54</v>
      </c>
      <c r="AA116" s="1">
        <v>42376</v>
      </c>
      <c r="AB116">
        <v>48717</v>
      </c>
      <c r="AC116" t="s">
        <v>654</v>
      </c>
      <c r="AD116" t="s">
        <v>655</v>
      </c>
      <c r="AE116" t="s">
        <v>105</v>
      </c>
      <c r="AF116">
        <v>33</v>
      </c>
      <c r="AL116" t="s">
        <v>58</v>
      </c>
      <c r="AV116">
        <v>778257.2</v>
      </c>
    </row>
    <row r="117" spans="1:48" x14ac:dyDescent="0.3">
      <c r="A117">
        <v>928771</v>
      </c>
      <c r="B117" s="1">
        <v>42375</v>
      </c>
      <c r="D117" t="s">
        <v>2369</v>
      </c>
      <c r="E117" t="s">
        <v>647</v>
      </c>
      <c r="F117" t="s">
        <v>648</v>
      </c>
      <c r="G117" t="s">
        <v>49</v>
      </c>
      <c r="H117" t="s">
        <v>649</v>
      </c>
      <c r="I117" t="s">
        <v>650</v>
      </c>
      <c r="J117" t="s">
        <v>651</v>
      </c>
      <c r="K117">
        <v>20</v>
      </c>
      <c r="L117">
        <v>133.4</v>
      </c>
      <c r="M117">
        <v>0</v>
      </c>
      <c r="N117">
        <v>2668</v>
      </c>
      <c r="S117" t="s">
        <v>52</v>
      </c>
      <c r="T117">
        <v>0</v>
      </c>
      <c r="V117">
        <v>14.5</v>
      </c>
      <c r="W117" t="s">
        <v>652</v>
      </c>
      <c r="X117" t="s">
        <v>653</v>
      </c>
      <c r="Z117" t="s">
        <v>54</v>
      </c>
      <c r="AA117" s="1">
        <v>42376</v>
      </c>
      <c r="AB117">
        <v>48717</v>
      </c>
      <c r="AC117" t="s">
        <v>654</v>
      </c>
      <c r="AD117" t="s">
        <v>655</v>
      </c>
      <c r="AE117" t="s">
        <v>105</v>
      </c>
      <c r="AF117">
        <v>33</v>
      </c>
      <c r="AL117" t="s">
        <v>58</v>
      </c>
      <c r="AV117">
        <v>778257.3</v>
      </c>
    </row>
    <row r="118" spans="1:48" x14ac:dyDescent="0.3">
      <c r="A118">
        <v>930955</v>
      </c>
      <c r="B118" s="1">
        <v>42383</v>
      </c>
      <c r="D118" t="s">
        <v>2369</v>
      </c>
      <c r="E118" t="s">
        <v>1796</v>
      </c>
      <c r="F118" t="s">
        <v>1797</v>
      </c>
      <c r="G118" t="s">
        <v>49</v>
      </c>
      <c r="H118" t="s">
        <v>1798</v>
      </c>
      <c r="I118" t="s">
        <v>1799</v>
      </c>
      <c r="J118" t="s">
        <v>1800</v>
      </c>
      <c r="K118">
        <v>15</v>
      </c>
      <c r="L118">
        <v>74</v>
      </c>
      <c r="M118">
        <v>0</v>
      </c>
      <c r="N118">
        <v>1110</v>
      </c>
      <c r="S118" t="s">
        <v>1025</v>
      </c>
      <c r="T118">
        <v>0</v>
      </c>
      <c r="V118">
        <v>12</v>
      </c>
      <c r="W118" t="s">
        <v>705</v>
      </c>
      <c r="X118">
        <v>15</v>
      </c>
      <c r="Z118" t="s">
        <v>54</v>
      </c>
      <c r="AA118" s="1">
        <v>42383</v>
      </c>
      <c r="AB118">
        <v>12997</v>
      </c>
      <c r="AC118" t="s">
        <v>1801</v>
      </c>
      <c r="AD118" t="s">
        <v>1802</v>
      </c>
      <c r="AE118" t="s">
        <v>327</v>
      </c>
      <c r="AF118">
        <v>20</v>
      </c>
      <c r="AL118" t="s">
        <v>58</v>
      </c>
      <c r="AV118">
        <v>779317.1</v>
      </c>
    </row>
    <row r="119" spans="1:48" x14ac:dyDescent="0.3">
      <c r="A119">
        <v>930955</v>
      </c>
      <c r="B119" s="1">
        <v>42383</v>
      </c>
      <c r="D119" t="s">
        <v>2369</v>
      </c>
      <c r="E119" t="s">
        <v>1796</v>
      </c>
      <c r="F119" t="s">
        <v>1797</v>
      </c>
      <c r="G119" t="s">
        <v>49</v>
      </c>
      <c r="H119" t="s">
        <v>1798</v>
      </c>
      <c r="I119" t="s">
        <v>1799</v>
      </c>
      <c r="J119" t="s">
        <v>1800</v>
      </c>
      <c r="K119">
        <v>30</v>
      </c>
      <c r="L119">
        <v>60.5</v>
      </c>
      <c r="M119">
        <v>0</v>
      </c>
      <c r="N119">
        <v>1815</v>
      </c>
      <c r="S119" t="s">
        <v>1025</v>
      </c>
      <c r="T119">
        <v>0</v>
      </c>
      <c r="V119">
        <v>12</v>
      </c>
      <c r="W119" t="s">
        <v>705</v>
      </c>
      <c r="X119">
        <v>15</v>
      </c>
      <c r="Z119" t="s">
        <v>54</v>
      </c>
      <c r="AA119" s="1">
        <v>42383</v>
      </c>
      <c r="AB119">
        <v>12997</v>
      </c>
      <c r="AC119" t="s">
        <v>1801</v>
      </c>
      <c r="AD119" t="s">
        <v>1802</v>
      </c>
      <c r="AE119" t="s">
        <v>327</v>
      </c>
      <c r="AF119">
        <v>20</v>
      </c>
      <c r="AL119" t="s">
        <v>58</v>
      </c>
      <c r="AV119">
        <v>779317.2</v>
      </c>
    </row>
    <row r="120" spans="1:48" x14ac:dyDescent="0.3">
      <c r="A120">
        <v>930955</v>
      </c>
      <c r="B120" s="1">
        <v>42383</v>
      </c>
      <c r="D120" t="s">
        <v>2369</v>
      </c>
      <c r="E120" t="s">
        <v>1796</v>
      </c>
      <c r="F120" t="s">
        <v>1797</v>
      </c>
      <c r="G120" t="s">
        <v>49</v>
      </c>
      <c r="H120" t="s">
        <v>1798</v>
      </c>
      <c r="I120" t="s">
        <v>1799</v>
      </c>
      <c r="J120" t="s">
        <v>1800</v>
      </c>
      <c r="K120">
        <v>45</v>
      </c>
      <c r="L120">
        <v>52.75</v>
      </c>
      <c r="M120">
        <v>0</v>
      </c>
      <c r="N120">
        <v>2373.75</v>
      </c>
      <c r="S120" t="s">
        <v>1025</v>
      </c>
      <c r="T120">
        <v>0</v>
      </c>
      <c r="V120">
        <v>12</v>
      </c>
      <c r="W120" t="s">
        <v>705</v>
      </c>
      <c r="X120">
        <v>15</v>
      </c>
      <c r="Z120" t="s">
        <v>54</v>
      </c>
      <c r="AA120" s="1">
        <v>42383</v>
      </c>
      <c r="AB120">
        <v>12997</v>
      </c>
      <c r="AC120" t="s">
        <v>1801</v>
      </c>
      <c r="AD120" t="s">
        <v>1802</v>
      </c>
      <c r="AE120" t="s">
        <v>327</v>
      </c>
      <c r="AF120">
        <v>20</v>
      </c>
      <c r="AL120" t="s">
        <v>58</v>
      </c>
      <c r="AV120">
        <v>779317.3</v>
      </c>
    </row>
    <row r="121" spans="1:48" x14ac:dyDescent="0.3">
      <c r="A121">
        <v>930723</v>
      </c>
      <c r="B121" s="1">
        <v>42382</v>
      </c>
      <c r="D121" t="s">
        <v>2369</v>
      </c>
      <c r="E121" t="s">
        <v>1668</v>
      </c>
      <c r="F121" t="s">
        <v>1669</v>
      </c>
      <c r="G121" t="s">
        <v>49</v>
      </c>
      <c r="H121" t="s">
        <v>1670</v>
      </c>
      <c r="I121" t="s">
        <v>1671</v>
      </c>
      <c r="J121" t="s">
        <v>1672</v>
      </c>
      <c r="K121">
        <v>10</v>
      </c>
      <c r="L121">
        <v>278.5</v>
      </c>
      <c r="M121">
        <v>0</v>
      </c>
      <c r="N121">
        <v>2785</v>
      </c>
      <c r="S121" t="s">
        <v>52</v>
      </c>
      <c r="T121">
        <v>0</v>
      </c>
      <c r="V121">
        <v>24</v>
      </c>
      <c r="W121" t="s">
        <v>1673</v>
      </c>
      <c r="X121" t="s">
        <v>1674</v>
      </c>
      <c r="Z121" t="s">
        <v>54</v>
      </c>
      <c r="AA121" s="1">
        <v>42383</v>
      </c>
      <c r="AB121">
        <v>63859</v>
      </c>
      <c r="AC121" t="s">
        <v>1675</v>
      </c>
      <c r="AD121" t="s">
        <v>1473</v>
      </c>
      <c r="AE121" t="s">
        <v>534</v>
      </c>
      <c r="AF121">
        <v>14</v>
      </c>
      <c r="AL121" t="s">
        <v>58</v>
      </c>
      <c r="AV121">
        <v>779196.1</v>
      </c>
    </row>
    <row r="122" spans="1:48" x14ac:dyDescent="0.3">
      <c r="A122">
        <v>928342</v>
      </c>
      <c r="B122" s="1">
        <v>42374</v>
      </c>
      <c r="D122" t="s">
        <v>2369</v>
      </c>
      <c r="E122" t="s">
        <v>364</v>
      </c>
      <c r="F122" t="s">
        <v>365</v>
      </c>
      <c r="G122" t="s">
        <v>49</v>
      </c>
      <c r="H122" t="s">
        <v>383</v>
      </c>
      <c r="I122" t="s">
        <v>384</v>
      </c>
      <c r="K122">
        <v>25</v>
      </c>
      <c r="L122">
        <v>30.55</v>
      </c>
      <c r="M122">
        <v>0</v>
      </c>
      <c r="N122">
        <v>763.75</v>
      </c>
      <c r="S122" t="s">
        <v>369</v>
      </c>
      <c r="T122">
        <v>0</v>
      </c>
      <c r="V122">
        <v>2.25</v>
      </c>
      <c r="W122" t="s">
        <v>385</v>
      </c>
      <c r="X122" t="s">
        <v>386</v>
      </c>
      <c r="Z122" t="s">
        <v>54</v>
      </c>
      <c r="AA122" s="1">
        <v>42376</v>
      </c>
      <c r="AB122">
        <v>70232</v>
      </c>
      <c r="AC122" t="s">
        <v>372</v>
      </c>
      <c r="AD122" t="s">
        <v>373</v>
      </c>
      <c r="AE122" t="s">
        <v>387</v>
      </c>
      <c r="AF122">
        <v>70</v>
      </c>
      <c r="AL122" t="s">
        <v>58</v>
      </c>
      <c r="AV122">
        <v>778043.1</v>
      </c>
    </row>
    <row r="123" spans="1:48" x14ac:dyDescent="0.3">
      <c r="A123">
        <v>928342</v>
      </c>
      <c r="B123" s="1">
        <v>42374</v>
      </c>
      <c r="D123" t="s">
        <v>2369</v>
      </c>
      <c r="E123" t="s">
        <v>364</v>
      </c>
      <c r="F123" t="s">
        <v>365</v>
      </c>
      <c r="G123" t="s">
        <v>49</v>
      </c>
      <c r="H123" t="s">
        <v>383</v>
      </c>
      <c r="I123" t="s">
        <v>384</v>
      </c>
      <c r="K123">
        <v>50</v>
      </c>
      <c r="L123">
        <v>26.3</v>
      </c>
      <c r="M123">
        <v>0</v>
      </c>
      <c r="N123">
        <v>1315</v>
      </c>
      <c r="S123" t="s">
        <v>369</v>
      </c>
      <c r="T123">
        <v>0</v>
      </c>
      <c r="V123">
        <v>2.25</v>
      </c>
      <c r="W123" t="s">
        <v>385</v>
      </c>
      <c r="X123" t="s">
        <v>386</v>
      </c>
      <c r="Z123" t="s">
        <v>54</v>
      </c>
      <c r="AA123" s="1">
        <v>42376</v>
      </c>
      <c r="AB123">
        <v>70232</v>
      </c>
      <c r="AC123" t="s">
        <v>372</v>
      </c>
      <c r="AD123" t="s">
        <v>373</v>
      </c>
      <c r="AE123" t="s">
        <v>387</v>
      </c>
      <c r="AF123">
        <v>70</v>
      </c>
      <c r="AL123" t="s">
        <v>58</v>
      </c>
      <c r="AV123">
        <v>778043.2</v>
      </c>
    </row>
    <row r="124" spans="1:48" x14ac:dyDescent="0.3">
      <c r="A124">
        <v>928342</v>
      </c>
      <c r="B124" s="1">
        <v>42374</v>
      </c>
      <c r="D124" t="s">
        <v>2369</v>
      </c>
      <c r="E124" t="s">
        <v>364</v>
      </c>
      <c r="F124" t="s">
        <v>365</v>
      </c>
      <c r="G124" t="s">
        <v>49</v>
      </c>
      <c r="H124" t="s">
        <v>383</v>
      </c>
      <c r="I124" t="s">
        <v>384</v>
      </c>
      <c r="K124">
        <v>100</v>
      </c>
      <c r="L124">
        <v>22.9</v>
      </c>
      <c r="M124">
        <v>0</v>
      </c>
      <c r="N124">
        <v>2290</v>
      </c>
      <c r="S124" t="s">
        <v>369</v>
      </c>
      <c r="T124">
        <v>0</v>
      </c>
      <c r="V124">
        <v>2.25</v>
      </c>
      <c r="W124" t="s">
        <v>385</v>
      </c>
      <c r="X124" t="s">
        <v>386</v>
      </c>
      <c r="Z124" t="s">
        <v>54</v>
      </c>
      <c r="AA124" s="1">
        <v>42376</v>
      </c>
      <c r="AB124">
        <v>70232</v>
      </c>
      <c r="AC124" t="s">
        <v>372</v>
      </c>
      <c r="AD124" t="s">
        <v>373</v>
      </c>
      <c r="AE124" t="s">
        <v>387</v>
      </c>
      <c r="AF124">
        <v>70</v>
      </c>
      <c r="AL124" t="s">
        <v>58</v>
      </c>
      <c r="AV124">
        <v>778043.3</v>
      </c>
    </row>
    <row r="125" spans="1:48" x14ac:dyDescent="0.3">
      <c r="A125">
        <v>928417</v>
      </c>
      <c r="B125" s="1">
        <v>42375</v>
      </c>
      <c r="D125" t="s">
        <v>2369</v>
      </c>
      <c r="E125" t="s">
        <v>403</v>
      </c>
      <c r="F125" t="s">
        <v>404</v>
      </c>
      <c r="G125" t="s">
        <v>49</v>
      </c>
      <c r="H125" t="s">
        <v>405</v>
      </c>
      <c r="I125" t="s">
        <v>406</v>
      </c>
      <c r="K125">
        <v>10</v>
      </c>
      <c r="L125">
        <v>374</v>
      </c>
      <c r="M125">
        <v>0</v>
      </c>
      <c r="N125">
        <v>3740</v>
      </c>
      <c r="S125" t="s">
        <v>215</v>
      </c>
      <c r="T125">
        <v>0</v>
      </c>
      <c r="V125">
        <v>30</v>
      </c>
      <c r="W125" t="s">
        <v>407</v>
      </c>
      <c r="X125" t="s">
        <v>408</v>
      </c>
      <c r="Z125" t="s">
        <v>54</v>
      </c>
      <c r="AA125" s="1">
        <v>42375</v>
      </c>
      <c r="AB125">
        <v>64082</v>
      </c>
      <c r="AC125" t="s">
        <v>409</v>
      </c>
      <c r="AD125" t="s">
        <v>410</v>
      </c>
      <c r="AE125" t="s">
        <v>169</v>
      </c>
      <c r="AF125">
        <v>16</v>
      </c>
      <c r="AL125" t="s">
        <v>58</v>
      </c>
      <c r="AV125">
        <v>778084.2</v>
      </c>
    </row>
    <row r="126" spans="1:48" x14ac:dyDescent="0.3">
      <c r="A126">
        <v>928488</v>
      </c>
      <c r="B126" s="1">
        <v>42375</v>
      </c>
      <c r="D126" t="s">
        <v>2369</v>
      </c>
      <c r="E126" t="s">
        <v>491</v>
      </c>
      <c r="F126" t="s">
        <v>492</v>
      </c>
      <c r="G126" t="s">
        <v>49</v>
      </c>
      <c r="H126" t="s">
        <v>493</v>
      </c>
      <c r="I126" t="s">
        <v>494</v>
      </c>
      <c r="K126">
        <v>160</v>
      </c>
      <c r="L126">
        <v>36.799999999999997</v>
      </c>
      <c r="M126">
        <v>0</v>
      </c>
      <c r="N126">
        <v>5888</v>
      </c>
      <c r="S126" t="s">
        <v>416</v>
      </c>
      <c r="T126">
        <v>0</v>
      </c>
      <c r="V126">
        <v>12</v>
      </c>
      <c r="W126" t="s">
        <v>495</v>
      </c>
      <c r="X126" t="s">
        <v>496</v>
      </c>
      <c r="Z126" t="s">
        <v>54</v>
      </c>
      <c r="AA126" s="1">
        <v>42375</v>
      </c>
      <c r="AB126">
        <v>58649</v>
      </c>
      <c r="AC126" t="s">
        <v>497</v>
      </c>
      <c r="AD126" t="s">
        <v>498</v>
      </c>
      <c r="AE126" t="s">
        <v>499</v>
      </c>
      <c r="AF126">
        <v>11</v>
      </c>
      <c r="AK126" t="s">
        <v>67</v>
      </c>
      <c r="AL126" t="s">
        <v>58</v>
      </c>
      <c r="AV126">
        <v>772615.6</v>
      </c>
    </row>
    <row r="127" spans="1:48" x14ac:dyDescent="0.3">
      <c r="A127">
        <v>928488</v>
      </c>
      <c r="B127" s="1">
        <v>42375</v>
      </c>
      <c r="D127" t="s">
        <v>2369</v>
      </c>
      <c r="E127" t="s">
        <v>491</v>
      </c>
      <c r="F127" t="s">
        <v>492</v>
      </c>
      <c r="G127" t="s">
        <v>49</v>
      </c>
      <c r="H127" t="s">
        <v>493</v>
      </c>
      <c r="I127" t="s">
        <v>494</v>
      </c>
      <c r="K127">
        <v>480</v>
      </c>
      <c r="L127">
        <v>34.43</v>
      </c>
      <c r="M127">
        <v>0</v>
      </c>
      <c r="N127">
        <v>16526.400000000001</v>
      </c>
      <c r="S127" t="s">
        <v>416</v>
      </c>
      <c r="T127">
        <v>0</v>
      </c>
      <c r="V127">
        <v>12</v>
      </c>
      <c r="W127" t="s">
        <v>495</v>
      </c>
      <c r="X127" t="s">
        <v>496</v>
      </c>
      <c r="Z127" t="s">
        <v>54</v>
      </c>
      <c r="AA127" s="1">
        <v>42375</v>
      </c>
      <c r="AB127">
        <v>58649</v>
      </c>
      <c r="AC127" t="s">
        <v>497</v>
      </c>
      <c r="AD127" t="s">
        <v>498</v>
      </c>
      <c r="AE127" t="s">
        <v>499</v>
      </c>
      <c r="AF127">
        <v>11</v>
      </c>
      <c r="AK127" t="s">
        <v>67</v>
      </c>
      <c r="AL127" t="s">
        <v>58</v>
      </c>
      <c r="AV127">
        <v>772615.7</v>
      </c>
    </row>
    <row r="128" spans="1:48" x14ac:dyDescent="0.3">
      <c r="A128">
        <v>928855</v>
      </c>
      <c r="B128" s="1">
        <v>42376</v>
      </c>
      <c r="D128" t="s">
        <v>2369</v>
      </c>
      <c r="E128" t="s">
        <v>491</v>
      </c>
      <c r="F128" t="s">
        <v>492</v>
      </c>
      <c r="G128" t="s">
        <v>49</v>
      </c>
      <c r="H128" t="s">
        <v>669</v>
      </c>
      <c r="I128" t="s">
        <v>494</v>
      </c>
      <c r="K128">
        <v>40</v>
      </c>
      <c r="L128">
        <v>25.75</v>
      </c>
      <c r="M128">
        <v>0</v>
      </c>
      <c r="N128">
        <v>1030</v>
      </c>
      <c r="S128" t="s">
        <v>416</v>
      </c>
      <c r="T128">
        <v>0</v>
      </c>
      <c r="V128">
        <v>4</v>
      </c>
      <c r="W128" t="s">
        <v>670</v>
      </c>
      <c r="X128" t="s">
        <v>671</v>
      </c>
      <c r="Z128" t="s">
        <v>54</v>
      </c>
      <c r="AA128" s="1">
        <v>42376</v>
      </c>
      <c r="AB128">
        <v>58649</v>
      </c>
      <c r="AC128" t="s">
        <v>497</v>
      </c>
      <c r="AD128" t="s">
        <v>498</v>
      </c>
      <c r="AE128" t="s">
        <v>96</v>
      </c>
      <c r="AF128">
        <v>11</v>
      </c>
      <c r="AL128" t="s">
        <v>58</v>
      </c>
      <c r="AV128">
        <v>778296.2</v>
      </c>
    </row>
    <row r="129" spans="1:48" x14ac:dyDescent="0.3">
      <c r="A129">
        <v>928860</v>
      </c>
      <c r="B129" s="1">
        <v>42376</v>
      </c>
      <c r="D129" t="s">
        <v>2369</v>
      </c>
      <c r="E129" t="s">
        <v>491</v>
      </c>
      <c r="F129" t="s">
        <v>492</v>
      </c>
      <c r="G129" t="s">
        <v>49</v>
      </c>
      <c r="H129" t="s">
        <v>672</v>
      </c>
      <c r="I129" t="s">
        <v>494</v>
      </c>
      <c r="K129">
        <v>75</v>
      </c>
      <c r="L129">
        <v>55.75</v>
      </c>
      <c r="M129">
        <v>0</v>
      </c>
      <c r="N129">
        <v>4181.25</v>
      </c>
      <c r="S129" t="s">
        <v>416</v>
      </c>
      <c r="T129">
        <v>0</v>
      </c>
      <c r="V129">
        <v>15.5</v>
      </c>
      <c r="W129" t="s">
        <v>673</v>
      </c>
      <c r="X129" t="s">
        <v>674</v>
      </c>
      <c r="Z129" t="s">
        <v>54</v>
      </c>
      <c r="AA129" s="1">
        <v>42376</v>
      </c>
      <c r="AB129">
        <v>58649</v>
      </c>
      <c r="AC129" t="s">
        <v>497</v>
      </c>
      <c r="AD129" t="s">
        <v>498</v>
      </c>
      <c r="AE129" t="s">
        <v>96</v>
      </c>
      <c r="AF129">
        <v>11</v>
      </c>
      <c r="AL129" t="s">
        <v>58</v>
      </c>
      <c r="AV129">
        <v>778299.3</v>
      </c>
    </row>
    <row r="130" spans="1:48" x14ac:dyDescent="0.3">
      <c r="A130">
        <v>928860</v>
      </c>
      <c r="B130" s="1">
        <v>42376</v>
      </c>
      <c r="D130" t="s">
        <v>2369</v>
      </c>
      <c r="E130" t="s">
        <v>491</v>
      </c>
      <c r="F130" t="s">
        <v>492</v>
      </c>
      <c r="G130" t="s">
        <v>49</v>
      </c>
      <c r="H130" t="s">
        <v>672</v>
      </c>
      <c r="I130" t="s">
        <v>494</v>
      </c>
      <c r="K130">
        <v>250</v>
      </c>
      <c r="L130">
        <v>51.25</v>
      </c>
      <c r="M130">
        <v>0</v>
      </c>
      <c r="N130">
        <v>12812.5</v>
      </c>
      <c r="S130" t="s">
        <v>416</v>
      </c>
      <c r="T130">
        <v>0</v>
      </c>
      <c r="V130">
        <v>15.5</v>
      </c>
      <c r="W130" t="s">
        <v>673</v>
      </c>
      <c r="X130" t="s">
        <v>674</v>
      </c>
      <c r="Z130" t="s">
        <v>54</v>
      </c>
      <c r="AA130" s="1">
        <v>42376</v>
      </c>
      <c r="AB130">
        <v>58649</v>
      </c>
      <c r="AC130" t="s">
        <v>497</v>
      </c>
      <c r="AD130" t="s">
        <v>498</v>
      </c>
      <c r="AE130" t="s">
        <v>96</v>
      </c>
      <c r="AF130">
        <v>11</v>
      </c>
      <c r="AL130" t="s">
        <v>58</v>
      </c>
      <c r="AV130">
        <v>778299.4</v>
      </c>
    </row>
    <row r="131" spans="1:48" x14ac:dyDescent="0.3">
      <c r="A131">
        <v>928864</v>
      </c>
      <c r="B131" s="1">
        <v>42376</v>
      </c>
      <c r="D131" t="s">
        <v>2369</v>
      </c>
      <c r="E131" t="s">
        <v>491</v>
      </c>
      <c r="F131" t="s">
        <v>492</v>
      </c>
      <c r="G131" t="s">
        <v>49</v>
      </c>
      <c r="H131" t="s">
        <v>493</v>
      </c>
      <c r="I131" t="s">
        <v>494</v>
      </c>
      <c r="K131">
        <v>89</v>
      </c>
      <c r="L131">
        <v>38</v>
      </c>
      <c r="M131">
        <v>0</v>
      </c>
      <c r="N131">
        <v>3382</v>
      </c>
      <c r="S131" t="s">
        <v>416</v>
      </c>
      <c r="T131">
        <v>0</v>
      </c>
      <c r="V131">
        <v>12</v>
      </c>
      <c r="W131" t="s">
        <v>495</v>
      </c>
      <c r="X131" t="s">
        <v>496</v>
      </c>
      <c r="Z131" t="s">
        <v>54</v>
      </c>
      <c r="AA131" s="1">
        <v>42376</v>
      </c>
      <c r="AB131">
        <v>58649</v>
      </c>
      <c r="AC131" t="s">
        <v>497</v>
      </c>
      <c r="AD131" t="s">
        <v>498</v>
      </c>
      <c r="AE131" t="s">
        <v>96</v>
      </c>
      <c r="AF131">
        <v>11</v>
      </c>
      <c r="AL131" t="s">
        <v>58</v>
      </c>
      <c r="AV131">
        <v>778303.5</v>
      </c>
    </row>
    <row r="132" spans="1:48" x14ac:dyDescent="0.3">
      <c r="A132">
        <v>928864</v>
      </c>
      <c r="B132" s="1">
        <v>42376</v>
      </c>
      <c r="D132" t="s">
        <v>2369</v>
      </c>
      <c r="E132" t="s">
        <v>491</v>
      </c>
      <c r="F132" t="s">
        <v>492</v>
      </c>
      <c r="G132" t="s">
        <v>49</v>
      </c>
      <c r="H132" t="s">
        <v>493</v>
      </c>
      <c r="I132" t="s">
        <v>494</v>
      </c>
      <c r="K132">
        <v>25</v>
      </c>
      <c r="L132">
        <v>51.15</v>
      </c>
      <c r="M132">
        <v>0</v>
      </c>
      <c r="N132">
        <v>1278.75</v>
      </c>
      <c r="S132" t="s">
        <v>416</v>
      </c>
      <c r="T132">
        <v>0</v>
      </c>
      <c r="V132">
        <v>12</v>
      </c>
      <c r="W132" t="s">
        <v>495</v>
      </c>
      <c r="X132" t="s">
        <v>496</v>
      </c>
      <c r="Z132" t="s">
        <v>54</v>
      </c>
      <c r="AA132" s="1">
        <v>42376</v>
      </c>
      <c r="AB132">
        <v>58649</v>
      </c>
      <c r="AC132" t="s">
        <v>497</v>
      </c>
      <c r="AD132" t="s">
        <v>498</v>
      </c>
      <c r="AE132" t="s">
        <v>96</v>
      </c>
      <c r="AF132">
        <v>11</v>
      </c>
      <c r="AL132" t="s">
        <v>58</v>
      </c>
      <c r="AV132">
        <v>778303.6</v>
      </c>
    </row>
    <row r="133" spans="1:48" x14ac:dyDescent="0.3">
      <c r="A133">
        <v>928864</v>
      </c>
      <c r="B133" s="1">
        <v>42376</v>
      </c>
      <c r="D133" t="s">
        <v>2369</v>
      </c>
      <c r="E133" t="s">
        <v>491</v>
      </c>
      <c r="F133" t="s">
        <v>492</v>
      </c>
      <c r="G133" t="s">
        <v>49</v>
      </c>
      <c r="H133" t="s">
        <v>493</v>
      </c>
      <c r="I133" t="s">
        <v>494</v>
      </c>
      <c r="K133">
        <v>15</v>
      </c>
      <c r="L133">
        <v>58.5</v>
      </c>
      <c r="M133">
        <v>0</v>
      </c>
      <c r="N133">
        <v>877.5</v>
      </c>
      <c r="S133" t="s">
        <v>416</v>
      </c>
      <c r="T133">
        <v>0</v>
      </c>
      <c r="V133">
        <v>12</v>
      </c>
      <c r="W133" t="s">
        <v>495</v>
      </c>
      <c r="X133" t="s">
        <v>496</v>
      </c>
      <c r="Z133" t="s">
        <v>54</v>
      </c>
      <c r="AA133" s="1">
        <v>42376</v>
      </c>
      <c r="AB133">
        <v>58649</v>
      </c>
      <c r="AC133" t="s">
        <v>497</v>
      </c>
      <c r="AD133" t="s">
        <v>498</v>
      </c>
      <c r="AE133" t="s">
        <v>96</v>
      </c>
      <c r="AF133">
        <v>11</v>
      </c>
      <c r="AL133" t="s">
        <v>58</v>
      </c>
      <c r="AV133">
        <v>778303.7</v>
      </c>
    </row>
    <row r="134" spans="1:48" x14ac:dyDescent="0.3">
      <c r="A134">
        <v>928865</v>
      </c>
      <c r="B134" s="1">
        <v>42376</v>
      </c>
      <c r="D134" t="s">
        <v>2369</v>
      </c>
      <c r="E134" t="s">
        <v>491</v>
      </c>
      <c r="F134" t="s">
        <v>492</v>
      </c>
      <c r="G134" t="s">
        <v>49</v>
      </c>
      <c r="H134" t="s">
        <v>675</v>
      </c>
      <c r="I134" t="s">
        <v>676</v>
      </c>
      <c r="K134">
        <v>50</v>
      </c>
      <c r="L134">
        <v>80.3</v>
      </c>
      <c r="M134">
        <v>0</v>
      </c>
      <c r="N134">
        <v>4015</v>
      </c>
      <c r="S134" t="s">
        <v>416</v>
      </c>
      <c r="T134">
        <v>0</v>
      </c>
      <c r="V134">
        <v>20.5</v>
      </c>
      <c r="W134" t="s">
        <v>677</v>
      </c>
      <c r="X134">
        <v>15</v>
      </c>
      <c r="Z134" t="s">
        <v>54</v>
      </c>
      <c r="AA134" s="1">
        <v>42376</v>
      </c>
      <c r="AB134">
        <v>58649</v>
      </c>
      <c r="AC134" t="s">
        <v>497</v>
      </c>
      <c r="AD134" t="s">
        <v>498</v>
      </c>
      <c r="AE134" t="s">
        <v>96</v>
      </c>
      <c r="AF134">
        <v>11</v>
      </c>
      <c r="AL134" t="s">
        <v>58</v>
      </c>
      <c r="AV134">
        <v>778302.2</v>
      </c>
    </row>
    <row r="135" spans="1:48" x14ac:dyDescent="0.3">
      <c r="A135">
        <v>928865</v>
      </c>
      <c r="B135" s="1">
        <v>42376</v>
      </c>
      <c r="D135" t="s">
        <v>2369</v>
      </c>
      <c r="E135" t="s">
        <v>491</v>
      </c>
      <c r="F135" t="s">
        <v>492</v>
      </c>
      <c r="G135" t="s">
        <v>49</v>
      </c>
      <c r="H135" t="s">
        <v>675</v>
      </c>
      <c r="I135" t="s">
        <v>676</v>
      </c>
      <c r="K135">
        <v>150</v>
      </c>
      <c r="L135">
        <v>74.400000000000006</v>
      </c>
      <c r="M135">
        <v>0</v>
      </c>
      <c r="N135">
        <v>11160</v>
      </c>
      <c r="S135" t="s">
        <v>416</v>
      </c>
      <c r="T135">
        <v>0</v>
      </c>
      <c r="V135">
        <v>20.5</v>
      </c>
      <c r="W135" t="s">
        <v>677</v>
      </c>
      <c r="X135">
        <v>15</v>
      </c>
      <c r="Z135" t="s">
        <v>54</v>
      </c>
      <c r="AA135" s="1">
        <v>42376</v>
      </c>
      <c r="AB135">
        <v>58649</v>
      </c>
      <c r="AC135" t="s">
        <v>497</v>
      </c>
      <c r="AD135" t="s">
        <v>498</v>
      </c>
      <c r="AE135" t="s">
        <v>96</v>
      </c>
      <c r="AF135">
        <v>11</v>
      </c>
      <c r="AL135" t="s">
        <v>58</v>
      </c>
      <c r="AV135">
        <v>778302.3</v>
      </c>
    </row>
    <row r="136" spans="1:48" x14ac:dyDescent="0.3">
      <c r="A136">
        <v>928892</v>
      </c>
      <c r="B136" s="1">
        <v>42376</v>
      </c>
      <c r="D136" t="s">
        <v>2369</v>
      </c>
      <c r="E136" t="s">
        <v>702</v>
      </c>
      <c r="F136" t="s">
        <v>703</v>
      </c>
      <c r="G136" t="s">
        <v>49</v>
      </c>
      <c r="H136" t="s">
        <v>704</v>
      </c>
      <c r="I136" t="s">
        <v>406</v>
      </c>
      <c r="K136">
        <v>15</v>
      </c>
      <c r="L136">
        <v>88</v>
      </c>
      <c r="M136">
        <v>0</v>
      </c>
      <c r="N136">
        <v>1320</v>
      </c>
      <c r="S136" t="s">
        <v>215</v>
      </c>
      <c r="T136">
        <v>0</v>
      </c>
      <c r="V136">
        <v>7.5</v>
      </c>
      <c r="W136" t="s">
        <v>705</v>
      </c>
      <c r="X136" t="s">
        <v>706</v>
      </c>
      <c r="Z136" t="s">
        <v>54</v>
      </c>
      <c r="AA136" s="1">
        <v>42376</v>
      </c>
      <c r="AB136">
        <v>66317</v>
      </c>
      <c r="AC136" t="s">
        <v>707</v>
      </c>
      <c r="AD136" t="s">
        <v>708</v>
      </c>
      <c r="AE136" t="s">
        <v>193</v>
      </c>
      <c r="AF136">
        <v>11</v>
      </c>
      <c r="AL136" t="s">
        <v>58</v>
      </c>
      <c r="AV136">
        <v>778312.1</v>
      </c>
    </row>
    <row r="137" spans="1:48" x14ac:dyDescent="0.3">
      <c r="A137">
        <v>930607</v>
      </c>
      <c r="B137" s="1">
        <v>42382</v>
      </c>
      <c r="D137" t="s">
        <v>2369</v>
      </c>
      <c r="E137" t="s">
        <v>1611</v>
      </c>
      <c r="F137" t="s">
        <v>1612</v>
      </c>
      <c r="G137" t="s">
        <v>49</v>
      </c>
      <c r="H137" t="s">
        <v>1613</v>
      </c>
      <c r="I137" t="s">
        <v>1614</v>
      </c>
      <c r="K137">
        <v>20</v>
      </c>
      <c r="L137">
        <v>53.5</v>
      </c>
      <c r="M137">
        <v>0</v>
      </c>
      <c r="N137">
        <v>1070</v>
      </c>
      <c r="S137" t="s">
        <v>416</v>
      </c>
      <c r="T137">
        <v>0</v>
      </c>
      <c r="V137">
        <v>10</v>
      </c>
      <c r="W137" t="s">
        <v>705</v>
      </c>
      <c r="X137" t="s">
        <v>496</v>
      </c>
      <c r="Z137" t="s">
        <v>54</v>
      </c>
      <c r="AA137" s="1">
        <v>42382</v>
      </c>
      <c r="AB137">
        <v>50207</v>
      </c>
      <c r="AC137" t="s">
        <v>1615</v>
      </c>
      <c r="AD137" t="s">
        <v>1616</v>
      </c>
      <c r="AE137" t="s">
        <v>499</v>
      </c>
      <c r="AF137">
        <v>11</v>
      </c>
      <c r="AL137" t="s">
        <v>58</v>
      </c>
      <c r="AV137">
        <v>779146.4</v>
      </c>
    </row>
    <row r="138" spans="1:48" x14ac:dyDescent="0.3">
      <c r="A138">
        <v>930607</v>
      </c>
      <c r="B138" s="1">
        <v>42382</v>
      </c>
      <c r="D138" t="s">
        <v>2369</v>
      </c>
      <c r="E138" t="s">
        <v>1611</v>
      </c>
      <c r="F138" t="s">
        <v>1612</v>
      </c>
      <c r="G138" t="s">
        <v>49</v>
      </c>
      <c r="H138" t="s">
        <v>1613</v>
      </c>
      <c r="I138" t="s">
        <v>1614</v>
      </c>
      <c r="K138">
        <v>40</v>
      </c>
      <c r="L138">
        <v>48.75</v>
      </c>
      <c r="M138">
        <v>0</v>
      </c>
      <c r="N138">
        <v>1950</v>
      </c>
      <c r="S138" t="s">
        <v>416</v>
      </c>
      <c r="T138">
        <v>0</v>
      </c>
      <c r="V138">
        <v>10</v>
      </c>
      <c r="W138" t="s">
        <v>705</v>
      </c>
      <c r="X138" t="s">
        <v>496</v>
      </c>
      <c r="Z138" t="s">
        <v>54</v>
      </c>
      <c r="AA138" s="1">
        <v>42382</v>
      </c>
      <c r="AB138">
        <v>50207</v>
      </c>
      <c r="AC138" t="s">
        <v>1615</v>
      </c>
      <c r="AD138" t="s">
        <v>1616</v>
      </c>
      <c r="AE138" t="s">
        <v>499</v>
      </c>
      <c r="AF138">
        <v>11</v>
      </c>
      <c r="AK138" t="s">
        <v>67</v>
      </c>
      <c r="AL138" t="s">
        <v>58</v>
      </c>
      <c r="AV138">
        <v>779146.5</v>
      </c>
    </row>
    <row r="139" spans="1:48" x14ac:dyDescent="0.3">
      <c r="A139">
        <v>930607</v>
      </c>
      <c r="B139" s="1">
        <v>42382</v>
      </c>
      <c r="D139" t="s">
        <v>2369</v>
      </c>
      <c r="E139" t="s">
        <v>1611</v>
      </c>
      <c r="F139" t="s">
        <v>1612</v>
      </c>
      <c r="G139" t="s">
        <v>49</v>
      </c>
      <c r="H139" t="s">
        <v>1613</v>
      </c>
      <c r="I139" t="s">
        <v>1614</v>
      </c>
      <c r="K139">
        <v>60</v>
      </c>
      <c r="L139">
        <v>43.5</v>
      </c>
      <c r="M139">
        <v>0</v>
      </c>
      <c r="N139">
        <v>2610</v>
      </c>
      <c r="S139" t="s">
        <v>416</v>
      </c>
      <c r="T139">
        <v>0</v>
      </c>
      <c r="V139">
        <v>10</v>
      </c>
      <c r="W139" t="s">
        <v>705</v>
      </c>
      <c r="X139" t="s">
        <v>496</v>
      </c>
      <c r="Z139" t="s">
        <v>54</v>
      </c>
      <c r="AA139" s="1">
        <v>42382</v>
      </c>
      <c r="AB139">
        <v>50207</v>
      </c>
      <c r="AC139" t="s">
        <v>1615</v>
      </c>
      <c r="AD139" t="s">
        <v>1616</v>
      </c>
      <c r="AE139" t="s">
        <v>499</v>
      </c>
      <c r="AF139">
        <v>11</v>
      </c>
      <c r="AK139" t="s">
        <v>67</v>
      </c>
      <c r="AL139" t="s">
        <v>58</v>
      </c>
      <c r="AV139">
        <v>779146.6</v>
      </c>
    </row>
    <row r="140" spans="1:48" x14ac:dyDescent="0.3">
      <c r="A140">
        <v>931132</v>
      </c>
      <c r="B140" s="1">
        <v>42383</v>
      </c>
      <c r="D140" t="s">
        <v>2369</v>
      </c>
      <c r="E140" t="s">
        <v>1690</v>
      </c>
      <c r="F140" t="s">
        <v>1691</v>
      </c>
      <c r="G140" t="s">
        <v>49</v>
      </c>
      <c r="H140" t="s">
        <v>1860</v>
      </c>
      <c r="I140" t="s">
        <v>406</v>
      </c>
      <c r="K140">
        <v>15</v>
      </c>
      <c r="L140">
        <v>65.849999999999994</v>
      </c>
      <c r="M140">
        <v>0</v>
      </c>
      <c r="N140">
        <v>987.75</v>
      </c>
      <c r="S140" t="s">
        <v>175</v>
      </c>
      <c r="T140">
        <v>0</v>
      </c>
      <c r="V140">
        <v>10</v>
      </c>
      <c r="W140" t="s">
        <v>1861</v>
      </c>
      <c r="X140" t="s">
        <v>726</v>
      </c>
      <c r="Z140" t="s">
        <v>54</v>
      </c>
      <c r="AA140" s="1">
        <v>42383</v>
      </c>
      <c r="AB140">
        <v>61228</v>
      </c>
      <c r="AC140" t="s">
        <v>1696</v>
      </c>
      <c r="AD140" t="s">
        <v>1697</v>
      </c>
      <c r="AE140" t="s">
        <v>284</v>
      </c>
      <c r="AF140">
        <v>20</v>
      </c>
      <c r="AL140" t="s">
        <v>58</v>
      </c>
      <c r="AV140">
        <v>779397.1</v>
      </c>
    </row>
    <row r="141" spans="1:48" x14ac:dyDescent="0.3">
      <c r="A141">
        <v>931132</v>
      </c>
      <c r="B141" s="1">
        <v>42383</v>
      </c>
      <c r="D141" t="s">
        <v>2369</v>
      </c>
      <c r="E141" t="s">
        <v>1690</v>
      </c>
      <c r="F141" t="s">
        <v>1691</v>
      </c>
      <c r="G141" t="s">
        <v>49</v>
      </c>
      <c r="H141" t="s">
        <v>1860</v>
      </c>
      <c r="I141" t="s">
        <v>406</v>
      </c>
      <c r="K141">
        <v>30</v>
      </c>
      <c r="L141">
        <v>55.25</v>
      </c>
      <c r="M141">
        <v>0</v>
      </c>
      <c r="N141">
        <v>1657.5</v>
      </c>
      <c r="S141" t="s">
        <v>175</v>
      </c>
      <c r="T141">
        <v>0</v>
      </c>
      <c r="V141">
        <v>10</v>
      </c>
      <c r="W141" t="s">
        <v>1861</v>
      </c>
      <c r="X141" t="s">
        <v>726</v>
      </c>
      <c r="Z141" t="s">
        <v>54</v>
      </c>
      <c r="AA141" s="1">
        <v>42383</v>
      </c>
      <c r="AB141">
        <v>61228</v>
      </c>
      <c r="AC141" t="s">
        <v>1696</v>
      </c>
      <c r="AD141" t="s">
        <v>1697</v>
      </c>
      <c r="AE141" t="s">
        <v>284</v>
      </c>
      <c r="AF141">
        <v>20</v>
      </c>
      <c r="AL141" t="s">
        <v>58</v>
      </c>
      <c r="AV141">
        <v>779397.2</v>
      </c>
    </row>
    <row r="142" spans="1:48" x14ac:dyDescent="0.3">
      <c r="A142">
        <v>931224</v>
      </c>
      <c r="B142" s="1">
        <v>42383</v>
      </c>
      <c r="D142" t="s">
        <v>2369</v>
      </c>
      <c r="E142" t="s">
        <v>1936</v>
      </c>
      <c r="F142" t="s">
        <v>1937</v>
      </c>
      <c r="G142" t="s">
        <v>49</v>
      </c>
      <c r="H142" t="s">
        <v>1938</v>
      </c>
      <c r="I142" t="s">
        <v>494</v>
      </c>
      <c r="K142">
        <v>60</v>
      </c>
      <c r="L142">
        <v>23.25</v>
      </c>
      <c r="M142">
        <v>0</v>
      </c>
      <c r="N142">
        <v>1395</v>
      </c>
      <c r="S142" t="s">
        <v>114</v>
      </c>
      <c r="T142">
        <v>0</v>
      </c>
      <c r="V142">
        <v>4</v>
      </c>
      <c r="W142" t="s">
        <v>670</v>
      </c>
      <c r="X142" t="s">
        <v>1939</v>
      </c>
      <c r="Z142" t="s">
        <v>54</v>
      </c>
      <c r="AA142" s="1">
        <v>42384</v>
      </c>
      <c r="AB142">
        <v>2317</v>
      </c>
      <c r="AC142" t="s">
        <v>1940</v>
      </c>
      <c r="AD142" t="s">
        <v>1941</v>
      </c>
      <c r="AE142" t="s">
        <v>483</v>
      </c>
      <c r="AF142">
        <v>14</v>
      </c>
      <c r="AL142" t="s">
        <v>58</v>
      </c>
      <c r="AV142">
        <v>779450.1</v>
      </c>
    </row>
    <row r="143" spans="1:48" x14ac:dyDescent="0.3">
      <c r="A143">
        <v>931224</v>
      </c>
      <c r="B143" s="1">
        <v>42383</v>
      </c>
      <c r="D143" t="s">
        <v>2369</v>
      </c>
      <c r="E143" t="s">
        <v>1936</v>
      </c>
      <c r="F143" t="s">
        <v>1937</v>
      </c>
      <c r="G143" t="s">
        <v>49</v>
      </c>
      <c r="H143" t="s">
        <v>1938</v>
      </c>
      <c r="I143" t="s">
        <v>494</v>
      </c>
      <c r="K143">
        <v>120</v>
      </c>
      <c r="L143">
        <v>18.75</v>
      </c>
      <c r="M143">
        <v>0</v>
      </c>
      <c r="N143">
        <v>2250</v>
      </c>
      <c r="S143" t="s">
        <v>114</v>
      </c>
      <c r="T143">
        <v>0</v>
      </c>
      <c r="V143">
        <v>4</v>
      </c>
      <c r="W143" t="s">
        <v>670</v>
      </c>
      <c r="X143" t="s">
        <v>1939</v>
      </c>
      <c r="Z143" t="s">
        <v>54</v>
      </c>
      <c r="AA143" s="1">
        <v>42384</v>
      </c>
      <c r="AB143">
        <v>2317</v>
      </c>
      <c r="AC143" t="s">
        <v>1940</v>
      </c>
      <c r="AD143" t="s">
        <v>1941</v>
      </c>
      <c r="AE143" t="s">
        <v>483</v>
      </c>
      <c r="AF143">
        <v>14</v>
      </c>
      <c r="AL143" t="s">
        <v>58</v>
      </c>
      <c r="AV143">
        <v>779450.2</v>
      </c>
    </row>
    <row r="144" spans="1:48" x14ac:dyDescent="0.3">
      <c r="A144">
        <v>932057</v>
      </c>
      <c r="B144" s="1">
        <v>42387</v>
      </c>
      <c r="D144" t="s">
        <v>2369</v>
      </c>
      <c r="E144" t="s">
        <v>2321</v>
      </c>
      <c r="F144" t="s">
        <v>2322</v>
      </c>
      <c r="G144" t="s">
        <v>49</v>
      </c>
      <c r="H144" t="s">
        <v>2323</v>
      </c>
      <c r="I144" t="s">
        <v>2324</v>
      </c>
      <c r="K144">
        <v>1</v>
      </c>
      <c r="L144">
        <v>0</v>
      </c>
      <c r="M144">
        <v>0</v>
      </c>
      <c r="N144">
        <v>0</v>
      </c>
      <c r="S144" t="s">
        <v>120</v>
      </c>
      <c r="T144">
        <v>0</v>
      </c>
      <c r="V144" t="s">
        <v>2323</v>
      </c>
      <c r="Z144" t="s">
        <v>82</v>
      </c>
      <c r="AA144" s="1">
        <v>42387</v>
      </c>
      <c r="AB144">
        <v>14374</v>
      </c>
      <c r="AC144" t="s">
        <v>2325</v>
      </c>
      <c r="AD144" t="s">
        <v>2326</v>
      </c>
      <c r="AE144" t="s">
        <v>110</v>
      </c>
      <c r="AF144">
        <v>96</v>
      </c>
      <c r="AL144" t="s">
        <v>58</v>
      </c>
      <c r="AV144">
        <v>779903</v>
      </c>
    </row>
    <row r="145" spans="1:48" x14ac:dyDescent="0.3">
      <c r="A145">
        <v>928709</v>
      </c>
      <c r="B145" s="1">
        <v>42375</v>
      </c>
      <c r="D145" t="s">
        <v>2369</v>
      </c>
      <c r="E145" t="s">
        <v>582</v>
      </c>
      <c r="F145" t="s">
        <v>583</v>
      </c>
      <c r="G145" t="s">
        <v>49</v>
      </c>
      <c r="H145" t="s">
        <v>584</v>
      </c>
      <c r="I145" t="s">
        <v>585</v>
      </c>
      <c r="K145">
        <v>10</v>
      </c>
      <c r="L145">
        <v>176.75</v>
      </c>
      <c r="M145">
        <v>0</v>
      </c>
      <c r="N145">
        <v>1767.5</v>
      </c>
      <c r="S145" t="s">
        <v>336</v>
      </c>
      <c r="T145">
        <v>0</v>
      </c>
      <c r="V145">
        <v>14</v>
      </c>
      <c r="W145" t="s">
        <v>586</v>
      </c>
      <c r="X145" t="s">
        <v>587</v>
      </c>
      <c r="Z145" t="s">
        <v>54</v>
      </c>
      <c r="AA145" s="1">
        <v>42381</v>
      </c>
      <c r="AB145">
        <v>71200</v>
      </c>
      <c r="AC145" t="s">
        <v>588</v>
      </c>
      <c r="AD145" t="s">
        <v>589</v>
      </c>
      <c r="AE145" t="s">
        <v>302</v>
      </c>
      <c r="AF145">
        <v>16</v>
      </c>
      <c r="AL145" t="s">
        <v>58</v>
      </c>
      <c r="AV145">
        <v>778228.1</v>
      </c>
    </row>
    <row r="146" spans="1:48" x14ac:dyDescent="0.3">
      <c r="A146">
        <v>928709</v>
      </c>
      <c r="B146" s="1">
        <v>42375</v>
      </c>
      <c r="D146" t="s">
        <v>2369</v>
      </c>
      <c r="E146" t="s">
        <v>582</v>
      </c>
      <c r="F146" t="s">
        <v>583</v>
      </c>
      <c r="G146" t="s">
        <v>49</v>
      </c>
      <c r="H146" t="s">
        <v>584</v>
      </c>
      <c r="I146" t="s">
        <v>585</v>
      </c>
      <c r="K146">
        <v>14</v>
      </c>
      <c r="L146">
        <v>166</v>
      </c>
      <c r="M146">
        <v>0</v>
      </c>
      <c r="N146">
        <v>2324</v>
      </c>
      <c r="S146" t="s">
        <v>336</v>
      </c>
      <c r="T146">
        <v>0</v>
      </c>
      <c r="V146">
        <v>14</v>
      </c>
      <c r="W146" t="s">
        <v>586</v>
      </c>
      <c r="X146" t="s">
        <v>587</v>
      </c>
      <c r="Z146" t="s">
        <v>54</v>
      </c>
      <c r="AA146" s="1">
        <v>42381</v>
      </c>
      <c r="AB146">
        <v>71200</v>
      </c>
      <c r="AC146" t="s">
        <v>588</v>
      </c>
      <c r="AD146" t="s">
        <v>589</v>
      </c>
      <c r="AE146" t="s">
        <v>302</v>
      </c>
      <c r="AF146">
        <v>16</v>
      </c>
      <c r="AL146" t="s">
        <v>58</v>
      </c>
      <c r="AV146">
        <v>778228.2</v>
      </c>
    </row>
    <row r="147" spans="1:48" x14ac:dyDescent="0.3">
      <c r="A147">
        <v>930261</v>
      </c>
      <c r="B147" s="1">
        <v>42381</v>
      </c>
      <c r="D147" t="s">
        <v>2369</v>
      </c>
      <c r="E147" t="s">
        <v>641</v>
      </c>
      <c r="F147" t="s">
        <v>119</v>
      </c>
      <c r="G147" t="s">
        <v>49</v>
      </c>
      <c r="H147" t="s">
        <v>1437</v>
      </c>
      <c r="I147" t="s">
        <v>1084</v>
      </c>
      <c r="K147">
        <v>40</v>
      </c>
      <c r="L147">
        <v>30.75</v>
      </c>
      <c r="M147">
        <v>0</v>
      </c>
      <c r="N147">
        <v>1230</v>
      </c>
      <c r="S147" t="s">
        <v>205</v>
      </c>
      <c r="T147">
        <v>0</v>
      </c>
      <c r="V147">
        <v>4</v>
      </c>
      <c r="W147" t="s">
        <v>1199</v>
      </c>
      <c r="X147" t="s">
        <v>1438</v>
      </c>
      <c r="Z147" t="s">
        <v>54</v>
      </c>
      <c r="AA147" s="1">
        <v>42381</v>
      </c>
      <c r="AB147">
        <v>68798</v>
      </c>
      <c r="AC147" t="s">
        <v>645</v>
      </c>
      <c r="AD147" t="s">
        <v>646</v>
      </c>
      <c r="AE147" t="s">
        <v>123</v>
      </c>
      <c r="AF147">
        <v>16</v>
      </c>
      <c r="AL147" t="s">
        <v>58</v>
      </c>
      <c r="AV147">
        <v>778964.3</v>
      </c>
    </row>
    <row r="148" spans="1:48" x14ac:dyDescent="0.3">
      <c r="A148">
        <v>929040</v>
      </c>
      <c r="B148" s="1">
        <v>42376</v>
      </c>
      <c r="D148" t="s">
        <v>2369</v>
      </c>
      <c r="E148" t="s">
        <v>773</v>
      </c>
      <c r="F148" t="s">
        <v>774</v>
      </c>
      <c r="G148" t="s">
        <v>49</v>
      </c>
      <c r="H148" t="s">
        <v>775</v>
      </c>
      <c r="I148" t="s">
        <v>776</v>
      </c>
      <c r="J148" t="s">
        <v>777</v>
      </c>
      <c r="K148">
        <v>3</v>
      </c>
      <c r="L148">
        <v>717.25</v>
      </c>
      <c r="M148">
        <v>0</v>
      </c>
      <c r="N148">
        <v>2151.75</v>
      </c>
      <c r="S148" t="s">
        <v>114</v>
      </c>
      <c r="T148">
        <v>0</v>
      </c>
      <c r="V148">
        <v>21</v>
      </c>
      <c r="W148" t="s">
        <v>778</v>
      </c>
      <c r="X148" t="s">
        <v>779</v>
      </c>
      <c r="Z148" t="s">
        <v>54</v>
      </c>
      <c r="AA148" s="1">
        <v>42377</v>
      </c>
      <c r="AB148">
        <v>66391</v>
      </c>
      <c r="AC148" t="s">
        <v>780</v>
      </c>
      <c r="AD148" t="s">
        <v>781</v>
      </c>
      <c r="AE148" t="s">
        <v>193</v>
      </c>
      <c r="AF148">
        <v>40</v>
      </c>
      <c r="AL148" t="s">
        <v>58</v>
      </c>
      <c r="AV148">
        <v>778389.1</v>
      </c>
    </row>
    <row r="149" spans="1:48" x14ac:dyDescent="0.3">
      <c r="A149">
        <v>929040</v>
      </c>
      <c r="B149" s="1">
        <v>42376</v>
      </c>
      <c r="D149" t="s">
        <v>2369</v>
      </c>
      <c r="E149" t="s">
        <v>773</v>
      </c>
      <c r="F149" t="s">
        <v>774</v>
      </c>
      <c r="G149" t="s">
        <v>49</v>
      </c>
      <c r="H149" t="s">
        <v>775</v>
      </c>
      <c r="I149" t="s">
        <v>776</v>
      </c>
      <c r="J149" t="s">
        <v>777</v>
      </c>
      <c r="K149">
        <v>5</v>
      </c>
      <c r="L149">
        <v>528.6</v>
      </c>
      <c r="M149">
        <v>0</v>
      </c>
      <c r="N149">
        <v>2643</v>
      </c>
      <c r="S149" t="s">
        <v>114</v>
      </c>
      <c r="T149">
        <v>0</v>
      </c>
      <c r="V149">
        <v>21</v>
      </c>
      <c r="W149" t="s">
        <v>778</v>
      </c>
      <c r="X149" t="s">
        <v>779</v>
      </c>
      <c r="Z149" t="s">
        <v>54</v>
      </c>
      <c r="AA149" s="1">
        <v>42377</v>
      </c>
      <c r="AB149">
        <v>66391</v>
      </c>
      <c r="AC149" t="s">
        <v>780</v>
      </c>
      <c r="AD149" t="s">
        <v>781</v>
      </c>
      <c r="AE149" t="s">
        <v>193</v>
      </c>
      <c r="AF149">
        <v>40</v>
      </c>
      <c r="AL149" t="s">
        <v>58</v>
      </c>
      <c r="AV149">
        <v>778389.2</v>
      </c>
    </row>
    <row r="150" spans="1:48" x14ac:dyDescent="0.3">
      <c r="A150">
        <v>929040</v>
      </c>
      <c r="B150" s="1">
        <v>42376</v>
      </c>
      <c r="D150" t="s">
        <v>2369</v>
      </c>
      <c r="E150" t="s">
        <v>773</v>
      </c>
      <c r="F150" t="s">
        <v>774</v>
      </c>
      <c r="G150" t="s">
        <v>49</v>
      </c>
      <c r="H150" t="s">
        <v>775</v>
      </c>
      <c r="I150" t="s">
        <v>776</v>
      </c>
      <c r="J150" t="s">
        <v>777</v>
      </c>
      <c r="K150">
        <v>10</v>
      </c>
      <c r="L150">
        <v>449.7</v>
      </c>
      <c r="M150">
        <v>0</v>
      </c>
      <c r="N150">
        <v>4497</v>
      </c>
      <c r="S150" t="s">
        <v>114</v>
      </c>
      <c r="T150">
        <v>0</v>
      </c>
      <c r="V150">
        <v>21</v>
      </c>
      <c r="W150" t="s">
        <v>778</v>
      </c>
      <c r="X150" t="s">
        <v>779</v>
      </c>
      <c r="Z150" t="s">
        <v>54</v>
      </c>
      <c r="AA150" s="1">
        <v>42377</v>
      </c>
      <c r="AB150">
        <v>66391</v>
      </c>
      <c r="AC150" t="s">
        <v>780</v>
      </c>
      <c r="AD150" t="s">
        <v>781</v>
      </c>
      <c r="AE150" t="s">
        <v>193</v>
      </c>
      <c r="AF150">
        <v>40</v>
      </c>
      <c r="AL150" t="s">
        <v>58</v>
      </c>
      <c r="AV150">
        <v>778389.3</v>
      </c>
    </row>
    <row r="151" spans="1:48" x14ac:dyDescent="0.3">
      <c r="A151">
        <v>929040</v>
      </c>
      <c r="B151" s="1">
        <v>42376</v>
      </c>
      <c r="D151" t="s">
        <v>2369</v>
      </c>
      <c r="E151" t="s">
        <v>773</v>
      </c>
      <c r="F151" t="s">
        <v>774</v>
      </c>
      <c r="G151" t="s">
        <v>49</v>
      </c>
      <c r="H151" t="s">
        <v>775</v>
      </c>
      <c r="I151" t="s">
        <v>776</v>
      </c>
      <c r="J151" t="s">
        <v>777</v>
      </c>
      <c r="K151">
        <v>20</v>
      </c>
      <c r="L151">
        <v>390.4</v>
      </c>
      <c r="M151">
        <v>0</v>
      </c>
      <c r="N151">
        <v>7808</v>
      </c>
      <c r="S151" t="s">
        <v>114</v>
      </c>
      <c r="T151">
        <v>0</v>
      </c>
      <c r="V151">
        <v>21</v>
      </c>
      <c r="W151" t="s">
        <v>778</v>
      </c>
      <c r="X151" t="s">
        <v>779</v>
      </c>
      <c r="Z151" t="s">
        <v>54</v>
      </c>
      <c r="AA151" s="1">
        <v>42377</v>
      </c>
      <c r="AB151">
        <v>66391</v>
      </c>
      <c r="AC151" t="s">
        <v>780</v>
      </c>
      <c r="AD151" t="s">
        <v>781</v>
      </c>
      <c r="AE151" t="s">
        <v>193</v>
      </c>
      <c r="AF151">
        <v>40</v>
      </c>
      <c r="AL151" t="s">
        <v>58</v>
      </c>
      <c r="AV151">
        <v>778389.4</v>
      </c>
    </row>
    <row r="152" spans="1:48" x14ac:dyDescent="0.3">
      <c r="A152">
        <v>928158</v>
      </c>
      <c r="B152" s="1">
        <v>42374</v>
      </c>
      <c r="D152" t="s">
        <v>2378</v>
      </c>
      <c r="E152" t="s">
        <v>194</v>
      </c>
      <c r="F152" t="s">
        <v>195</v>
      </c>
      <c r="G152" t="s">
        <v>49</v>
      </c>
      <c r="H152" t="s">
        <v>250</v>
      </c>
      <c r="I152" t="s">
        <v>251</v>
      </c>
      <c r="K152">
        <v>15</v>
      </c>
      <c r="L152">
        <v>60.45</v>
      </c>
      <c r="M152">
        <v>0</v>
      </c>
      <c r="N152">
        <v>906.75</v>
      </c>
      <c r="S152" t="s">
        <v>197</v>
      </c>
      <c r="T152">
        <v>0</v>
      </c>
      <c r="V152">
        <v>6.375</v>
      </c>
      <c r="W152" t="s">
        <v>252</v>
      </c>
      <c r="X152" t="s">
        <v>253</v>
      </c>
      <c r="Z152" t="s">
        <v>54</v>
      </c>
      <c r="AA152" s="1">
        <v>42376</v>
      </c>
      <c r="AB152">
        <v>67030</v>
      </c>
      <c r="AC152" t="s">
        <v>199</v>
      </c>
      <c r="AD152" t="s">
        <v>200</v>
      </c>
      <c r="AE152" t="s">
        <v>179</v>
      </c>
      <c r="AF152">
        <v>16</v>
      </c>
      <c r="AL152" t="s">
        <v>58</v>
      </c>
      <c r="AV152">
        <v>777946.5</v>
      </c>
    </row>
    <row r="153" spans="1:48" x14ac:dyDescent="0.3">
      <c r="A153">
        <v>928162</v>
      </c>
      <c r="B153" s="1">
        <v>42374</v>
      </c>
      <c r="D153" t="s">
        <v>2378</v>
      </c>
      <c r="E153" t="s">
        <v>194</v>
      </c>
      <c r="F153" t="s">
        <v>195</v>
      </c>
      <c r="G153" t="s">
        <v>49</v>
      </c>
      <c r="H153" t="s">
        <v>256</v>
      </c>
      <c r="I153" t="s">
        <v>257</v>
      </c>
      <c r="K153">
        <v>5</v>
      </c>
      <c r="L153">
        <v>154.44999999999999</v>
      </c>
      <c r="M153">
        <v>0</v>
      </c>
      <c r="N153">
        <v>772.25</v>
      </c>
      <c r="S153" t="s">
        <v>197</v>
      </c>
      <c r="T153">
        <v>0</v>
      </c>
      <c r="V153">
        <v>10.5</v>
      </c>
      <c r="W153" t="s">
        <v>258</v>
      </c>
      <c r="X153" t="s">
        <v>259</v>
      </c>
      <c r="Z153" t="s">
        <v>54</v>
      </c>
      <c r="AA153" s="1">
        <v>42376</v>
      </c>
      <c r="AB153">
        <v>67030</v>
      </c>
      <c r="AC153" t="s">
        <v>199</v>
      </c>
      <c r="AD153" t="s">
        <v>200</v>
      </c>
      <c r="AE153" t="s">
        <v>179</v>
      </c>
      <c r="AF153">
        <v>16</v>
      </c>
      <c r="AL153" t="s">
        <v>58</v>
      </c>
      <c r="AV153">
        <v>777948.1</v>
      </c>
    </row>
    <row r="154" spans="1:48" x14ac:dyDescent="0.3">
      <c r="A154">
        <v>928170</v>
      </c>
      <c r="B154" s="1">
        <v>42374</v>
      </c>
      <c r="D154" t="s">
        <v>2378</v>
      </c>
      <c r="E154" t="s">
        <v>194</v>
      </c>
      <c r="F154" t="s">
        <v>195</v>
      </c>
      <c r="G154" t="s">
        <v>49</v>
      </c>
      <c r="H154" t="s">
        <v>260</v>
      </c>
      <c r="I154" t="s">
        <v>257</v>
      </c>
      <c r="K154">
        <v>7.5</v>
      </c>
      <c r="L154">
        <v>103.55</v>
      </c>
      <c r="M154">
        <v>0</v>
      </c>
      <c r="N154">
        <v>776.63</v>
      </c>
      <c r="S154" t="s">
        <v>197</v>
      </c>
      <c r="T154">
        <v>0</v>
      </c>
      <c r="V154">
        <v>8</v>
      </c>
      <c r="W154" t="s">
        <v>261</v>
      </c>
      <c r="X154" t="s">
        <v>262</v>
      </c>
      <c r="Z154" t="s">
        <v>54</v>
      </c>
      <c r="AA154" s="1">
        <v>42376</v>
      </c>
      <c r="AB154">
        <v>67030</v>
      </c>
      <c r="AC154" t="s">
        <v>199</v>
      </c>
      <c r="AD154" t="s">
        <v>200</v>
      </c>
      <c r="AE154" t="s">
        <v>179</v>
      </c>
      <c r="AF154">
        <v>16</v>
      </c>
      <c r="AL154" t="s">
        <v>58</v>
      </c>
      <c r="AV154">
        <v>777953.1</v>
      </c>
    </row>
    <row r="155" spans="1:48" x14ac:dyDescent="0.3">
      <c r="A155">
        <v>928230</v>
      </c>
      <c r="B155" s="1">
        <v>42374</v>
      </c>
      <c r="D155" t="s">
        <v>2378</v>
      </c>
      <c r="E155" t="s">
        <v>308</v>
      </c>
      <c r="F155" t="s">
        <v>309</v>
      </c>
      <c r="G155" t="s">
        <v>49</v>
      </c>
      <c r="H155" t="s">
        <v>310</v>
      </c>
      <c r="I155" t="s">
        <v>311</v>
      </c>
      <c r="K155">
        <v>5</v>
      </c>
      <c r="L155">
        <v>139.44999999999999</v>
      </c>
      <c r="M155">
        <v>0</v>
      </c>
      <c r="N155">
        <v>697.25</v>
      </c>
      <c r="S155" t="s">
        <v>312</v>
      </c>
      <c r="T155">
        <v>0</v>
      </c>
      <c r="V155">
        <v>12</v>
      </c>
      <c r="W155" t="s">
        <v>313</v>
      </c>
      <c r="X155" t="s">
        <v>314</v>
      </c>
      <c r="Z155" t="s">
        <v>54</v>
      </c>
      <c r="AA155" s="1">
        <v>42376</v>
      </c>
      <c r="AB155">
        <v>22776</v>
      </c>
      <c r="AC155" t="s">
        <v>315</v>
      </c>
      <c r="AD155" t="s">
        <v>316</v>
      </c>
      <c r="AE155" t="s">
        <v>85</v>
      </c>
      <c r="AF155">
        <v>82</v>
      </c>
      <c r="AL155" t="s">
        <v>58</v>
      </c>
      <c r="AV155">
        <v>777998.3</v>
      </c>
    </row>
    <row r="156" spans="1:48" x14ac:dyDescent="0.3">
      <c r="A156">
        <v>928230</v>
      </c>
      <c r="B156" s="1">
        <v>42374</v>
      </c>
      <c r="D156" t="s">
        <v>2378</v>
      </c>
      <c r="E156" t="s">
        <v>308</v>
      </c>
      <c r="F156" t="s">
        <v>309</v>
      </c>
      <c r="G156" t="s">
        <v>49</v>
      </c>
      <c r="H156" t="s">
        <v>310</v>
      </c>
      <c r="I156" t="s">
        <v>311</v>
      </c>
      <c r="K156">
        <v>7.5</v>
      </c>
      <c r="L156">
        <v>95.05</v>
      </c>
      <c r="M156">
        <v>0</v>
      </c>
      <c r="N156">
        <v>712.88</v>
      </c>
      <c r="S156" t="s">
        <v>312</v>
      </c>
      <c r="T156">
        <v>0</v>
      </c>
      <c r="V156">
        <v>12</v>
      </c>
      <c r="W156" t="s">
        <v>313</v>
      </c>
      <c r="X156" t="s">
        <v>314</v>
      </c>
      <c r="Z156" t="s">
        <v>54</v>
      </c>
      <c r="AA156" s="1">
        <v>42376</v>
      </c>
      <c r="AB156">
        <v>22776</v>
      </c>
      <c r="AC156" t="s">
        <v>315</v>
      </c>
      <c r="AD156" t="s">
        <v>316</v>
      </c>
      <c r="AE156" t="s">
        <v>85</v>
      </c>
      <c r="AF156">
        <v>82</v>
      </c>
      <c r="AL156" t="s">
        <v>58</v>
      </c>
      <c r="AV156">
        <v>777998.4</v>
      </c>
    </row>
    <row r="157" spans="1:48" x14ac:dyDescent="0.3">
      <c r="A157">
        <v>928377</v>
      </c>
      <c r="B157" s="1">
        <v>42375</v>
      </c>
      <c r="D157" t="s">
        <v>2371</v>
      </c>
      <c r="E157" t="s">
        <v>388</v>
      </c>
      <c r="F157" t="s">
        <v>119</v>
      </c>
      <c r="G157" t="s">
        <v>49</v>
      </c>
      <c r="H157" t="s">
        <v>389</v>
      </c>
      <c r="I157" t="s">
        <v>390</v>
      </c>
      <c r="K157">
        <v>20</v>
      </c>
      <c r="L157">
        <v>0</v>
      </c>
      <c r="M157">
        <v>0</v>
      </c>
      <c r="N157">
        <v>0</v>
      </c>
      <c r="T157">
        <v>0</v>
      </c>
      <c r="V157">
        <v>12</v>
      </c>
      <c r="W157" t="s">
        <v>391</v>
      </c>
      <c r="X157" t="s">
        <v>143</v>
      </c>
      <c r="Y157" t="s">
        <v>144</v>
      </c>
      <c r="Z157" t="s">
        <v>82</v>
      </c>
      <c r="AA157" s="1">
        <v>42375</v>
      </c>
      <c r="AB157">
        <v>70159</v>
      </c>
      <c r="AC157" t="s">
        <v>392</v>
      </c>
      <c r="AD157" t="s">
        <v>393</v>
      </c>
      <c r="AE157" t="s">
        <v>240</v>
      </c>
      <c r="AF157">
        <v>16</v>
      </c>
      <c r="AK157" t="s">
        <v>67</v>
      </c>
      <c r="AL157" t="s">
        <v>58</v>
      </c>
      <c r="AV157">
        <v>766427.2</v>
      </c>
    </row>
    <row r="158" spans="1:48" x14ac:dyDescent="0.3">
      <c r="A158">
        <v>928048</v>
      </c>
      <c r="B158" s="1">
        <v>42374</v>
      </c>
      <c r="D158" t="s">
        <v>2372</v>
      </c>
      <c r="E158" t="s">
        <v>149</v>
      </c>
      <c r="F158" t="s">
        <v>150</v>
      </c>
      <c r="G158" t="s">
        <v>49</v>
      </c>
      <c r="H158" t="s">
        <v>151</v>
      </c>
      <c r="I158" t="s">
        <v>152</v>
      </c>
      <c r="J158" t="s">
        <v>153</v>
      </c>
      <c r="K158">
        <v>10</v>
      </c>
      <c r="L158">
        <v>107.85</v>
      </c>
      <c r="M158">
        <v>0</v>
      </c>
      <c r="N158">
        <v>1078.5</v>
      </c>
      <c r="S158" t="s">
        <v>52</v>
      </c>
      <c r="T158">
        <v>0</v>
      </c>
      <c r="V158">
        <v>9</v>
      </c>
      <c r="W158">
        <v>12</v>
      </c>
      <c r="X158" t="s">
        <v>154</v>
      </c>
      <c r="Z158" t="s">
        <v>54</v>
      </c>
      <c r="AA158" s="1">
        <v>42376</v>
      </c>
      <c r="AB158">
        <v>48775</v>
      </c>
      <c r="AC158" t="s">
        <v>155</v>
      </c>
      <c r="AD158" t="s">
        <v>156</v>
      </c>
      <c r="AE158" t="s">
        <v>157</v>
      </c>
      <c r="AF158">
        <v>84</v>
      </c>
      <c r="AL158" t="s">
        <v>58</v>
      </c>
      <c r="AV158">
        <v>777890.1</v>
      </c>
    </row>
    <row r="159" spans="1:48" x14ac:dyDescent="0.3">
      <c r="A159">
        <v>928868</v>
      </c>
      <c r="B159" s="1">
        <v>42376</v>
      </c>
      <c r="D159" t="s">
        <v>2372</v>
      </c>
      <c r="E159" t="s">
        <v>678</v>
      </c>
      <c r="F159" t="s">
        <v>679</v>
      </c>
      <c r="G159" t="s">
        <v>49</v>
      </c>
      <c r="H159" t="s">
        <v>680</v>
      </c>
      <c r="I159" t="s">
        <v>681</v>
      </c>
      <c r="J159" t="s">
        <v>470</v>
      </c>
      <c r="K159">
        <v>3</v>
      </c>
      <c r="L159">
        <v>303.64999999999998</v>
      </c>
      <c r="M159">
        <v>0</v>
      </c>
      <c r="N159">
        <v>910.95</v>
      </c>
      <c r="S159" t="s">
        <v>114</v>
      </c>
      <c r="T159">
        <v>0</v>
      </c>
      <c r="V159">
        <v>20</v>
      </c>
      <c r="W159" t="s">
        <v>682</v>
      </c>
      <c r="X159" t="s">
        <v>683</v>
      </c>
      <c r="Z159" t="s">
        <v>54</v>
      </c>
      <c r="AA159" s="1">
        <v>42376</v>
      </c>
      <c r="AB159">
        <v>50169</v>
      </c>
      <c r="AC159" t="s">
        <v>684</v>
      </c>
      <c r="AD159" t="s">
        <v>685</v>
      </c>
      <c r="AE159" t="s">
        <v>57</v>
      </c>
      <c r="AF159">
        <v>14</v>
      </c>
      <c r="AL159" t="s">
        <v>58</v>
      </c>
      <c r="AV159">
        <v>778305.2</v>
      </c>
    </row>
    <row r="160" spans="1:48" x14ac:dyDescent="0.3">
      <c r="A160">
        <v>928868</v>
      </c>
      <c r="B160" s="1">
        <v>42376</v>
      </c>
      <c r="D160" t="s">
        <v>2372</v>
      </c>
      <c r="E160" t="s">
        <v>678</v>
      </c>
      <c r="F160" t="s">
        <v>679</v>
      </c>
      <c r="G160" t="s">
        <v>49</v>
      </c>
      <c r="H160" t="s">
        <v>680</v>
      </c>
      <c r="I160" t="s">
        <v>681</v>
      </c>
      <c r="J160" t="s">
        <v>470</v>
      </c>
      <c r="K160">
        <v>5</v>
      </c>
      <c r="L160">
        <v>231</v>
      </c>
      <c r="M160">
        <v>0</v>
      </c>
      <c r="N160">
        <v>1155</v>
      </c>
      <c r="S160" t="s">
        <v>114</v>
      </c>
      <c r="T160">
        <v>0</v>
      </c>
      <c r="V160">
        <v>20</v>
      </c>
      <c r="W160" t="s">
        <v>682</v>
      </c>
      <c r="X160" t="s">
        <v>683</v>
      </c>
      <c r="Z160" t="s">
        <v>54</v>
      </c>
      <c r="AA160" s="1">
        <v>42376</v>
      </c>
      <c r="AB160">
        <v>50169</v>
      </c>
      <c r="AC160" t="s">
        <v>684</v>
      </c>
      <c r="AD160" t="s">
        <v>685</v>
      </c>
      <c r="AE160" t="s">
        <v>57</v>
      </c>
      <c r="AF160">
        <v>14</v>
      </c>
      <c r="AL160" t="s">
        <v>58</v>
      </c>
      <c r="AV160">
        <v>778305.3</v>
      </c>
    </row>
    <row r="161" spans="1:48" x14ac:dyDescent="0.3">
      <c r="A161">
        <v>928460</v>
      </c>
      <c r="B161" s="1">
        <v>42375</v>
      </c>
      <c r="D161" t="s">
        <v>2385</v>
      </c>
      <c r="E161" t="s">
        <v>457</v>
      </c>
      <c r="F161" t="s">
        <v>458</v>
      </c>
      <c r="G161" t="s">
        <v>49</v>
      </c>
      <c r="H161" t="s">
        <v>459</v>
      </c>
      <c r="I161" t="s">
        <v>97</v>
      </c>
      <c r="K161">
        <v>40</v>
      </c>
      <c r="L161">
        <v>62.33</v>
      </c>
      <c r="M161">
        <v>0</v>
      </c>
      <c r="N161">
        <v>2493.1999999999998</v>
      </c>
      <c r="S161" t="s">
        <v>460</v>
      </c>
      <c r="T161">
        <v>0</v>
      </c>
      <c r="V161" t="s">
        <v>461</v>
      </c>
      <c r="W161" t="s">
        <v>462</v>
      </c>
      <c r="X161" t="s">
        <v>463</v>
      </c>
      <c r="Z161" t="s">
        <v>54</v>
      </c>
      <c r="AA161" s="1">
        <v>42377</v>
      </c>
      <c r="AB161">
        <v>68137</v>
      </c>
      <c r="AC161" t="s">
        <v>464</v>
      </c>
      <c r="AD161" t="s">
        <v>465</v>
      </c>
      <c r="AE161" t="s">
        <v>85</v>
      </c>
      <c r="AF161">
        <v>82</v>
      </c>
      <c r="AK161" t="s">
        <v>67</v>
      </c>
      <c r="AL161" t="s">
        <v>58</v>
      </c>
      <c r="AV161">
        <v>777327.5</v>
      </c>
    </row>
    <row r="162" spans="1:48" x14ac:dyDescent="0.3">
      <c r="A162">
        <v>928460</v>
      </c>
      <c r="B162" s="1">
        <v>42375</v>
      </c>
      <c r="D162" t="s">
        <v>2385</v>
      </c>
      <c r="E162" t="s">
        <v>457</v>
      </c>
      <c r="F162" t="s">
        <v>458</v>
      </c>
      <c r="G162" t="s">
        <v>49</v>
      </c>
      <c r="H162" t="s">
        <v>459</v>
      </c>
      <c r="I162" t="s">
        <v>97</v>
      </c>
      <c r="K162">
        <v>100</v>
      </c>
      <c r="L162">
        <v>61.25</v>
      </c>
      <c r="M162">
        <v>0</v>
      </c>
      <c r="N162">
        <v>6125</v>
      </c>
      <c r="S162" t="s">
        <v>460</v>
      </c>
      <c r="T162">
        <v>0</v>
      </c>
      <c r="V162" t="s">
        <v>461</v>
      </c>
      <c r="W162" t="s">
        <v>462</v>
      </c>
      <c r="X162" t="s">
        <v>463</v>
      </c>
      <c r="Z162" t="s">
        <v>54</v>
      </c>
      <c r="AA162" s="1">
        <v>42377</v>
      </c>
      <c r="AB162">
        <v>68137</v>
      </c>
      <c r="AC162" t="s">
        <v>464</v>
      </c>
      <c r="AD162" t="s">
        <v>465</v>
      </c>
      <c r="AE162" t="s">
        <v>85</v>
      </c>
      <c r="AF162">
        <v>82</v>
      </c>
      <c r="AL162" t="s">
        <v>58</v>
      </c>
      <c r="AV162">
        <v>777327.9</v>
      </c>
    </row>
    <row r="163" spans="1:48" x14ac:dyDescent="0.3">
      <c r="A163">
        <v>928460</v>
      </c>
      <c r="B163" s="1">
        <v>42375</v>
      </c>
      <c r="D163" t="s">
        <v>2385</v>
      </c>
      <c r="E163" t="s">
        <v>457</v>
      </c>
      <c r="F163" t="s">
        <v>458</v>
      </c>
      <c r="G163" t="s">
        <v>49</v>
      </c>
      <c r="H163" t="s">
        <v>459</v>
      </c>
      <c r="I163" t="s">
        <v>97</v>
      </c>
      <c r="K163">
        <v>200</v>
      </c>
      <c r="L163">
        <v>53.95</v>
      </c>
      <c r="M163">
        <v>0</v>
      </c>
      <c r="N163">
        <v>10790</v>
      </c>
      <c r="S163" t="s">
        <v>460</v>
      </c>
      <c r="T163">
        <v>0</v>
      </c>
      <c r="V163" t="s">
        <v>461</v>
      </c>
      <c r="W163" t="s">
        <v>462</v>
      </c>
      <c r="X163" t="s">
        <v>463</v>
      </c>
      <c r="Z163" t="s">
        <v>54</v>
      </c>
      <c r="AA163" s="1">
        <v>42377</v>
      </c>
      <c r="AB163">
        <v>68137</v>
      </c>
      <c r="AC163" t="s">
        <v>464</v>
      </c>
      <c r="AD163" t="s">
        <v>465</v>
      </c>
      <c r="AE163" t="s">
        <v>85</v>
      </c>
      <c r="AF163">
        <v>82</v>
      </c>
      <c r="AL163" t="s">
        <v>58</v>
      </c>
      <c r="AV163">
        <v>777327.8</v>
      </c>
    </row>
    <row r="164" spans="1:48" x14ac:dyDescent="0.3">
      <c r="A164">
        <v>931349</v>
      </c>
      <c r="B164" s="1">
        <v>42384</v>
      </c>
      <c r="D164" t="s">
        <v>2385</v>
      </c>
      <c r="E164" t="s">
        <v>59</v>
      </c>
      <c r="F164" t="s">
        <v>60</v>
      </c>
      <c r="G164" t="s">
        <v>49</v>
      </c>
      <c r="H164" t="s">
        <v>1992</v>
      </c>
      <c r="I164" t="s">
        <v>1993</v>
      </c>
      <c r="K164">
        <v>1</v>
      </c>
      <c r="L164">
        <v>0</v>
      </c>
      <c r="M164">
        <v>0</v>
      </c>
      <c r="N164">
        <v>0</v>
      </c>
      <c r="S164" t="s">
        <v>426</v>
      </c>
      <c r="T164">
        <v>0</v>
      </c>
      <c r="V164">
        <v>7.5</v>
      </c>
      <c r="W164" t="s">
        <v>1994</v>
      </c>
      <c r="X164">
        <v>2</v>
      </c>
      <c r="Z164" t="s">
        <v>82</v>
      </c>
      <c r="AA164" s="1">
        <v>42384</v>
      </c>
      <c r="AB164">
        <v>67197</v>
      </c>
      <c r="AC164" t="s">
        <v>65</v>
      </c>
      <c r="AD164" t="s">
        <v>66</v>
      </c>
      <c r="AE164" t="s">
        <v>110</v>
      </c>
      <c r="AF164">
        <v>22</v>
      </c>
      <c r="AL164" t="s">
        <v>58</v>
      </c>
      <c r="AV164">
        <v>779502.1</v>
      </c>
    </row>
    <row r="165" spans="1:48" x14ac:dyDescent="0.3">
      <c r="A165">
        <v>931379</v>
      </c>
      <c r="B165" s="1">
        <v>42384</v>
      </c>
      <c r="D165" t="s">
        <v>2385</v>
      </c>
      <c r="E165" t="s">
        <v>59</v>
      </c>
      <c r="F165" t="s">
        <v>60</v>
      </c>
      <c r="G165" t="s">
        <v>49</v>
      </c>
      <c r="H165" t="s">
        <v>1995</v>
      </c>
      <c r="I165" t="s">
        <v>1999</v>
      </c>
      <c r="K165">
        <v>1</v>
      </c>
      <c r="L165">
        <v>0</v>
      </c>
      <c r="M165">
        <v>0</v>
      </c>
      <c r="N165">
        <v>0</v>
      </c>
      <c r="S165" t="s">
        <v>426</v>
      </c>
      <c r="T165">
        <v>0</v>
      </c>
      <c r="V165">
        <v>7.5</v>
      </c>
      <c r="W165" t="s">
        <v>1997</v>
      </c>
      <c r="X165">
        <v>2</v>
      </c>
      <c r="Z165" t="s">
        <v>82</v>
      </c>
      <c r="AA165" s="1">
        <v>42384</v>
      </c>
      <c r="AB165">
        <v>67197</v>
      </c>
      <c r="AC165" t="s">
        <v>65</v>
      </c>
      <c r="AD165" t="s">
        <v>66</v>
      </c>
      <c r="AE165" t="s">
        <v>110</v>
      </c>
      <c r="AF165">
        <v>22</v>
      </c>
      <c r="AL165" t="s">
        <v>58</v>
      </c>
      <c r="AV165">
        <v>779517.2</v>
      </c>
    </row>
    <row r="166" spans="1:48" x14ac:dyDescent="0.3">
      <c r="A166">
        <v>931386</v>
      </c>
      <c r="B166" s="1">
        <v>42384</v>
      </c>
      <c r="D166" t="s">
        <v>2385</v>
      </c>
      <c r="E166" t="s">
        <v>59</v>
      </c>
      <c r="F166" t="s">
        <v>60</v>
      </c>
      <c r="G166" t="s">
        <v>49</v>
      </c>
      <c r="H166" t="s">
        <v>2008</v>
      </c>
      <c r="I166" t="s">
        <v>2011</v>
      </c>
      <c r="K166">
        <v>1</v>
      </c>
      <c r="L166">
        <v>0</v>
      </c>
      <c r="M166">
        <v>0</v>
      </c>
      <c r="N166">
        <v>0</v>
      </c>
      <c r="S166" t="s">
        <v>426</v>
      </c>
      <c r="T166">
        <v>0</v>
      </c>
      <c r="V166">
        <v>9.5</v>
      </c>
      <c r="W166" t="s">
        <v>2010</v>
      </c>
      <c r="X166">
        <v>2</v>
      </c>
      <c r="Z166" t="s">
        <v>82</v>
      </c>
      <c r="AA166" s="1">
        <v>42384</v>
      </c>
      <c r="AB166">
        <v>67197</v>
      </c>
      <c r="AC166" t="s">
        <v>65</v>
      </c>
      <c r="AD166" t="s">
        <v>66</v>
      </c>
      <c r="AE166" t="s">
        <v>110</v>
      </c>
      <c r="AF166">
        <v>22</v>
      </c>
      <c r="AL166" t="s">
        <v>58</v>
      </c>
      <c r="AV166">
        <v>779523</v>
      </c>
    </row>
    <row r="167" spans="1:48" x14ac:dyDescent="0.3">
      <c r="A167">
        <v>931389</v>
      </c>
      <c r="B167" s="1">
        <v>42384</v>
      </c>
      <c r="D167" t="s">
        <v>2385</v>
      </c>
      <c r="E167" t="s">
        <v>59</v>
      </c>
      <c r="F167" t="s">
        <v>60</v>
      </c>
      <c r="G167" t="s">
        <v>49</v>
      </c>
      <c r="H167" t="s">
        <v>2012</v>
      </c>
      <c r="I167" t="s">
        <v>2014</v>
      </c>
      <c r="K167">
        <v>1</v>
      </c>
      <c r="L167">
        <v>0</v>
      </c>
      <c r="M167">
        <v>0</v>
      </c>
      <c r="N167">
        <v>0</v>
      </c>
      <c r="S167" t="s">
        <v>426</v>
      </c>
      <c r="T167">
        <v>0</v>
      </c>
      <c r="V167">
        <v>9.25</v>
      </c>
      <c r="W167" t="s">
        <v>2013</v>
      </c>
      <c r="X167">
        <v>0</v>
      </c>
      <c r="Z167" t="s">
        <v>82</v>
      </c>
      <c r="AA167" s="1">
        <v>42384</v>
      </c>
      <c r="AB167">
        <v>67197</v>
      </c>
      <c r="AC167" t="s">
        <v>65</v>
      </c>
      <c r="AD167" t="s">
        <v>66</v>
      </c>
      <c r="AE167" t="s">
        <v>110</v>
      </c>
      <c r="AF167">
        <v>22</v>
      </c>
      <c r="AL167" t="s">
        <v>58</v>
      </c>
      <c r="AV167">
        <v>779525</v>
      </c>
    </row>
    <row r="168" spans="1:48" x14ac:dyDescent="0.3">
      <c r="A168">
        <v>931393</v>
      </c>
      <c r="B168" s="1">
        <v>42384</v>
      </c>
      <c r="D168" t="s">
        <v>2385</v>
      </c>
      <c r="E168" t="s">
        <v>59</v>
      </c>
      <c r="F168" t="s">
        <v>60</v>
      </c>
      <c r="G168" t="s">
        <v>49</v>
      </c>
      <c r="H168" t="s">
        <v>2017</v>
      </c>
      <c r="I168" t="s">
        <v>2014</v>
      </c>
      <c r="K168">
        <v>1</v>
      </c>
      <c r="L168">
        <v>0</v>
      </c>
      <c r="M168">
        <v>0</v>
      </c>
      <c r="N168">
        <v>0</v>
      </c>
      <c r="S168" t="s">
        <v>426</v>
      </c>
      <c r="T168">
        <v>0</v>
      </c>
      <c r="V168">
        <v>9.25</v>
      </c>
      <c r="W168" t="s">
        <v>2018</v>
      </c>
      <c r="X168">
        <v>2</v>
      </c>
      <c r="Z168" t="s">
        <v>82</v>
      </c>
      <c r="AA168" s="1">
        <v>42384</v>
      </c>
      <c r="AB168">
        <v>67197</v>
      </c>
      <c r="AC168" t="s">
        <v>65</v>
      </c>
      <c r="AD168" t="s">
        <v>66</v>
      </c>
      <c r="AE168" t="s">
        <v>110</v>
      </c>
      <c r="AF168">
        <v>22</v>
      </c>
      <c r="AL168" t="s">
        <v>58</v>
      </c>
      <c r="AV168">
        <v>779528</v>
      </c>
    </row>
    <row r="169" spans="1:48" x14ac:dyDescent="0.3">
      <c r="A169">
        <v>931395</v>
      </c>
      <c r="B169" s="1">
        <v>42384</v>
      </c>
      <c r="D169" t="s">
        <v>2385</v>
      </c>
      <c r="E169" t="s">
        <v>59</v>
      </c>
      <c r="F169" t="s">
        <v>60</v>
      </c>
      <c r="G169" t="s">
        <v>49</v>
      </c>
      <c r="H169" t="s">
        <v>2015</v>
      </c>
      <c r="I169" t="s">
        <v>2019</v>
      </c>
      <c r="K169">
        <v>1</v>
      </c>
      <c r="L169">
        <v>0</v>
      </c>
      <c r="M169">
        <v>0</v>
      </c>
      <c r="N169">
        <v>0</v>
      </c>
      <c r="S169" t="s">
        <v>426</v>
      </c>
      <c r="T169">
        <v>0</v>
      </c>
      <c r="V169">
        <v>9.25</v>
      </c>
      <c r="W169" t="s">
        <v>2016</v>
      </c>
      <c r="X169">
        <v>0</v>
      </c>
      <c r="Z169" t="s">
        <v>82</v>
      </c>
      <c r="AA169" s="1">
        <v>42384</v>
      </c>
      <c r="AB169">
        <v>67197</v>
      </c>
      <c r="AC169" t="s">
        <v>65</v>
      </c>
      <c r="AD169" t="s">
        <v>66</v>
      </c>
      <c r="AE169" t="s">
        <v>110</v>
      </c>
      <c r="AF169">
        <v>22</v>
      </c>
      <c r="AL169" t="s">
        <v>58</v>
      </c>
      <c r="AV169">
        <v>779529</v>
      </c>
    </row>
    <row r="170" spans="1:48" x14ac:dyDescent="0.3">
      <c r="A170">
        <v>931551</v>
      </c>
      <c r="B170" s="1">
        <v>42384</v>
      </c>
      <c r="D170" t="s">
        <v>2385</v>
      </c>
      <c r="E170" t="s">
        <v>457</v>
      </c>
      <c r="F170" t="s">
        <v>458</v>
      </c>
      <c r="G170" t="s">
        <v>49</v>
      </c>
      <c r="H170" t="s">
        <v>2083</v>
      </c>
      <c r="I170" t="s">
        <v>2084</v>
      </c>
      <c r="K170">
        <v>100</v>
      </c>
      <c r="L170">
        <v>70.05</v>
      </c>
      <c r="M170">
        <v>0</v>
      </c>
      <c r="N170">
        <v>7005</v>
      </c>
      <c r="T170">
        <v>0</v>
      </c>
      <c r="V170">
        <v>3.5</v>
      </c>
      <c r="W170">
        <v>36.5</v>
      </c>
      <c r="X170" t="s">
        <v>2085</v>
      </c>
      <c r="Z170" t="s">
        <v>54</v>
      </c>
      <c r="AA170" s="1">
        <v>42388</v>
      </c>
      <c r="AB170">
        <v>68137</v>
      </c>
      <c r="AC170" t="s">
        <v>464</v>
      </c>
      <c r="AD170" t="s">
        <v>465</v>
      </c>
      <c r="AE170" t="s">
        <v>327</v>
      </c>
      <c r="AF170">
        <v>82</v>
      </c>
      <c r="AL170" t="s">
        <v>58</v>
      </c>
      <c r="AV170">
        <v>779619.1</v>
      </c>
    </row>
    <row r="171" spans="1:48" x14ac:dyDescent="0.3">
      <c r="A171">
        <v>930946</v>
      </c>
      <c r="B171" s="1">
        <v>42383</v>
      </c>
      <c r="D171" t="s">
        <v>2373</v>
      </c>
      <c r="E171" t="s">
        <v>1537</v>
      </c>
      <c r="F171" t="s">
        <v>1538</v>
      </c>
      <c r="G171" t="s">
        <v>49</v>
      </c>
      <c r="H171" t="s">
        <v>1791</v>
      </c>
      <c r="I171" t="s">
        <v>1792</v>
      </c>
      <c r="J171" t="s">
        <v>504</v>
      </c>
      <c r="K171">
        <v>10</v>
      </c>
      <c r="L171">
        <v>130</v>
      </c>
      <c r="M171">
        <v>0</v>
      </c>
      <c r="N171">
        <v>1300</v>
      </c>
      <c r="S171" t="s">
        <v>114</v>
      </c>
      <c r="T171">
        <v>0</v>
      </c>
      <c r="V171">
        <v>9</v>
      </c>
      <c r="W171">
        <v>17</v>
      </c>
      <c r="X171" t="s">
        <v>1793</v>
      </c>
      <c r="Z171" t="s">
        <v>54</v>
      </c>
      <c r="AA171" s="1">
        <v>42383</v>
      </c>
      <c r="AB171">
        <v>57441</v>
      </c>
      <c r="AC171" t="s">
        <v>1542</v>
      </c>
      <c r="AD171" t="s">
        <v>1543</v>
      </c>
      <c r="AE171" t="s">
        <v>219</v>
      </c>
      <c r="AF171">
        <v>55</v>
      </c>
      <c r="AL171" t="s">
        <v>58</v>
      </c>
      <c r="AV171">
        <v>779311.2</v>
      </c>
    </row>
    <row r="172" spans="1:48" x14ac:dyDescent="0.3">
      <c r="A172">
        <v>930119</v>
      </c>
      <c r="B172" s="1">
        <v>42381</v>
      </c>
      <c r="D172" t="s">
        <v>2373</v>
      </c>
      <c r="E172" t="s">
        <v>1351</v>
      </c>
      <c r="F172" t="s">
        <v>1352</v>
      </c>
      <c r="G172" t="s">
        <v>49</v>
      </c>
      <c r="H172" t="s">
        <v>1353</v>
      </c>
      <c r="I172" t="s">
        <v>1354</v>
      </c>
      <c r="J172" t="s">
        <v>1355</v>
      </c>
      <c r="K172">
        <v>150</v>
      </c>
      <c r="L172">
        <v>0</v>
      </c>
      <c r="M172">
        <v>0</v>
      </c>
      <c r="N172">
        <v>0</v>
      </c>
      <c r="S172" t="s">
        <v>215</v>
      </c>
      <c r="T172">
        <v>0</v>
      </c>
      <c r="V172">
        <v>25</v>
      </c>
      <c r="W172">
        <v>22.5</v>
      </c>
      <c r="X172" t="s">
        <v>1356</v>
      </c>
      <c r="Z172" t="s">
        <v>82</v>
      </c>
      <c r="AA172" s="1">
        <v>42381</v>
      </c>
      <c r="AB172">
        <v>70053</v>
      </c>
      <c r="AC172" t="s">
        <v>1357</v>
      </c>
      <c r="AD172" t="s">
        <v>1358</v>
      </c>
      <c r="AE172" t="s">
        <v>275</v>
      </c>
      <c r="AF172">
        <v>81</v>
      </c>
      <c r="AL172" t="s">
        <v>58</v>
      </c>
      <c r="AV172">
        <v>778886</v>
      </c>
    </row>
    <row r="173" spans="1:48" x14ac:dyDescent="0.3">
      <c r="A173">
        <v>928177</v>
      </c>
      <c r="B173" s="1">
        <v>42374</v>
      </c>
      <c r="D173" t="s">
        <v>2373</v>
      </c>
      <c r="E173" t="s">
        <v>194</v>
      </c>
      <c r="F173" t="s">
        <v>195</v>
      </c>
      <c r="G173" t="s">
        <v>49</v>
      </c>
      <c r="H173" t="s">
        <v>271</v>
      </c>
      <c r="I173" t="s">
        <v>272</v>
      </c>
      <c r="J173" t="s">
        <v>273</v>
      </c>
      <c r="K173">
        <v>25</v>
      </c>
      <c r="L173">
        <v>42.95</v>
      </c>
      <c r="M173">
        <v>0</v>
      </c>
      <c r="N173">
        <v>1073.75</v>
      </c>
      <c r="S173" t="s">
        <v>197</v>
      </c>
      <c r="T173">
        <v>0</v>
      </c>
      <c r="V173">
        <v>7</v>
      </c>
      <c r="W173">
        <v>14.25</v>
      </c>
      <c r="X173" t="s">
        <v>274</v>
      </c>
      <c r="Z173" t="s">
        <v>54</v>
      </c>
      <c r="AA173" s="1">
        <v>42376</v>
      </c>
      <c r="AB173">
        <v>67030</v>
      </c>
      <c r="AC173" t="s">
        <v>199</v>
      </c>
      <c r="AD173" t="s">
        <v>200</v>
      </c>
      <c r="AE173" t="s">
        <v>179</v>
      </c>
      <c r="AF173">
        <v>16</v>
      </c>
      <c r="AL173" t="s">
        <v>58</v>
      </c>
      <c r="AV173">
        <v>777959.1</v>
      </c>
    </row>
    <row r="174" spans="1:48" x14ac:dyDescent="0.3">
      <c r="A174">
        <v>928177</v>
      </c>
      <c r="B174" s="1">
        <v>42374</v>
      </c>
      <c r="D174" t="s">
        <v>2373</v>
      </c>
      <c r="E174" t="s">
        <v>194</v>
      </c>
      <c r="F174" t="s">
        <v>195</v>
      </c>
      <c r="G174" t="s">
        <v>49</v>
      </c>
      <c r="H174" t="s">
        <v>271</v>
      </c>
      <c r="I174" t="s">
        <v>272</v>
      </c>
      <c r="J174" t="s">
        <v>273</v>
      </c>
      <c r="K174">
        <v>50</v>
      </c>
      <c r="L174">
        <v>33.5</v>
      </c>
      <c r="M174">
        <v>0</v>
      </c>
      <c r="N174">
        <v>1675</v>
      </c>
      <c r="S174" t="s">
        <v>197</v>
      </c>
      <c r="T174">
        <v>0</v>
      </c>
      <c r="V174">
        <v>7</v>
      </c>
      <c r="W174">
        <v>14.25</v>
      </c>
      <c r="X174" t="s">
        <v>274</v>
      </c>
      <c r="Z174" t="s">
        <v>54</v>
      </c>
      <c r="AA174" s="1">
        <v>42376</v>
      </c>
      <c r="AB174">
        <v>67030</v>
      </c>
      <c r="AC174" t="s">
        <v>199</v>
      </c>
      <c r="AD174" t="s">
        <v>200</v>
      </c>
      <c r="AE174" t="s">
        <v>179</v>
      </c>
      <c r="AF174">
        <v>16</v>
      </c>
      <c r="AL174" t="s">
        <v>58</v>
      </c>
      <c r="AV174">
        <v>777959.3</v>
      </c>
    </row>
    <row r="175" spans="1:48" x14ac:dyDescent="0.3">
      <c r="A175">
        <v>928177</v>
      </c>
      <c r="B175" s="1">
        <v>42374</v>
      </c>
      <c r="D175" t="s">
        <v>2373</v>
      </c>
      <c r="E175" t="s">
        <v>194</v>
      </c>
      <c r="F175" t="s">
        <v>195</v>
      </c>
      <c r="G175" t="s">
        <v>49</v>
      </c>
      <c r="H175" t="s">
        <v>271</v>
      </c>
      <c r="I175" t="s">
        <v>272</v>
      </c>
      <c r="J175" t="s">
        <v>273</v>
      </c>
      <c r="K175">
        <v>75</v>
      </c>
      <c r="L175">
        <v>28.75</v>
      </c>
      <c r="M175">
        <v>0</v>
      </c>
      <c r="N175">
        <v>2156.25</v>
      </c>
      <c r="S175" t="s">
        <v>197</v>
      </c>
      <c r="T175">
        <v>0</v>
      </c>
      <c r="V175">
        <v>7</v>
      </c>
      <c r="W175">
        <v>14.25</v>
      </c>
      <c r="X175" t="s">
        <v>274</v>
      </c>
      <c r="Z175" t="s">
        <v>54</v>
      </c>
      <c r="AA175" s="1">
        <v>42376</v>
      </c>
      <c r="AB175">
        <v>67030</v>
      </c>
      <c r="AC175" t="s">
        <v>199</v>
      </c>
      <c r="AD175" t="s">
        <v>200</v>
      </c>
      <c r="AE175" t="s">
        <v>179</v>
      </c>
      <c r="AF175">
        <v>16</v>
      </c>
      <c r="AL175" t="s">
        <v>58</v>
      </c>
      <c r="AV175">
        <v>777959.4</v>
      </c>
    </row>
    <row r="176" spans="1:48" x14ac:dyDescent="0.3">
      <c r="A176">
        <v>928224</v>
      </c>
      <c r="B176" s="1">
        <v>42374</v>
      </c>
      <c r="D176" t="s">
        <v>2373</v>
      </c>
      <c r="E176" t="s">
        <v>87</v>
      </c>
      <c r="F176" t="s">
        <v>88</v>
      </c>
      <c r="G176" t="s">
        <v>49</v>
      </c>
      <c r="H176" t="s">
        <v>303</v>
      </c>
      <c r="I176" t="s">
        <v>288</v>
      </c>
      <c r="J176" t="s">
        <v>304</v>
      </c>
      <c r="K176">
        <v>100</v>
      </c>
      <c r="L176">
        <v>87.15</v>
      </c>
      <c r="M176">
        <v>0</v>
      </c>
      <c r="N176">
        <v>8715</v>
      </c>
      <c r="S176" t="s">
        <v>305</v>
      </c>
      <c r="T176">
        <v>0</v>
      </c>
      <c r="V176">
        <v>5</v>
      </c>
      <c r="W176">
        <v>43</v>
      </c>
      <c r="X176" t="s">
        <v>306</v>
      </c>
      <c r="Z176" t="s">
        <v>54</v>
      </c>
      <c r="AA176" s="1">
        <v>42375</v>
      </c>
      <c r="AB176">
        <v>31268</v>
      </c>
      <c r="AC176" t="s">
        <v>94</v>
      </c>
      <c r="AD176" t="s">
        <v>95</v>
      </c>
      <c r="AE176" t="s">
        <v>307</v>
      </c>
      <c r="AF176">
        <v>84</v>
      </c>
      <c r="AL176" t="s">
        <v>58</v>
      </c>
      <c r="AV176">
        <v>777995.2</v>
      </c>
    </row>
    <row r="177" spans="1:48" x14ac:dyDescent="0.3">
      <c r="A177">
        <v>928091</v>
      </c>
      <c r="B177" s="1">
        <v>42374</v>
      </c>
      <c r="D177" t="s">
        <v>2373</v>
      </c>
      <c r="E177" t="s">
        <v>160</v>
      </c>
      <c r="F177" t="s">
        <v>161</v>
      </c>
      <c r="G177" t="s">
        <v>49</v>
      </c>
      <c r="H177" t="s">
        <v>162</v>
      </c>
      <c r="I177" t="s">
        <v>163</v>
      </c>
      <c r="J177" t="s">
        <v>164</v>
      </c>
      <c r="K177">
        <v>20</v>
      </c>
      <c r="L177">
        <v>72</v>
      </c>
      <c r="M177">
        <v>0</v>
      </c>
      <c r="N177">
        <v>1440</v>
      </c>
      <c r="S177" t="s">
        <v>165</v>
      </c>
      <c r="T177">
        <v>0</v>
      </c>
      <c r="V177">
        <v>5</v>
      </c>
      <c r="W177">
        <v>7</v>
      </c>
      <c r="X177" t="s">
        <v>166</v>
      </c>
      <c r="Z177" t="s">
        <v>54</v>
      </c>
      <c r="AA177" s="1">
        <v>42375</v>
      </c>
      <c r="AB177">
        <v>43889</v>
      </c>
      <c r="AC177" t="s">
        <v>167</v>
      </c>
      <c r="AD177" t="s">
        <v>168</v>
      </c>
      <c r="AE177" t="s">
        <v>169</v>
      </c>
      <c r="AF177">
        <v>11</v>
      </c>
      <c r="AK177" t="s">
        <v>67</v>
      </c>
      <c r="AL177" t="s">
        <v>58</v>
      </c>
      <c r="AV177">
        <v>737344.14</v>
      </c>
    </row>
    <row r="178" spans="1:48" x14ac:dyDescent="0.3">
      <c r="A178">
        <v>928163</v>
      </c>
      <c r="B178" s="1">
        <v>42374</v>
      </c>
      <c r="D178" t="s">
        <v>2373</v>
      </c>
      <c r="E178" t="s">
        <v>210</v>
      </c>
      <c r="F178" t="s">
        <v>211</v>
      </c>
      <c r="G178" t="s">
        <v>49</v>
      </c>
      <c r="H178" t="s">
        <v>212</v>
      </c>
      <c r="I178" t="s">
        <v>213</v>
      </c>
      <c r="J178" t="s">
        <v>214</v>
      </c>
      <c r="K178">
        <v>15</v>
      </c>
      <c r="L178">
        <v>0</v>
      </c>
      <c r="M178">
        <v>0</v>
      </c>
      <c r="N178">
        <v>0</v>
      </c>
      <c r="S178" t="s">
        <v>215</v>
      </c>
      <c r="T178">
        <v>0</v>
      </c>
      <c r="V178">
        <v>30</v>
      </c>
      <c r="W178">
        <v>49</v>
      </c>
      <c r="X178" t="s">
        <v>216</v>
      </c>
      <c r="Z178" t="s">
        <v>82</v>
      </c>
      <c r="AA178" s="1">
        <v>42374</v>
      </c>
      <c r="AB178">
        <v>67029</v>
      </c>
      <c r="AC178" t="s">
        <v>217</v>
      </c>
      <c r="AD178" t="s">
        <v>218</v>
      </c>
      <c r="AE178" t="s">
        <v>219</v>
      </c>
      <c r="AF178">
        <v>20</v>
      </c>
      <c r="AK178" t="s">
        <v>67</v>
      </c>
      <c r="AL178" t="s">
        <v>58</v>
      </c>
      <c r="AV178">
        <v>776704.4</v>
      </c>
    </row>
    <row r="179" spans="1:48" x14ac:dyDescent="0.3">
      <c r="A179">
        <v>928209</v>
      </c>
      <c r="B179" s="1">
        <v>42374</v>
      </c>
      <c r="D179" t="s">
        <v>2373</v>
      </c>
      <c r="E179" t="s">
        <v>285</v>
      </c>
      <c r="F179" t="s">
        <v>286</v>
      </c>
      <c r="G179" t="s">
        <v>49</v>
      </c>
      <c r="H179" t="s">
        <v>287</v>
      </c>
      <c r="I179" t="s">
        <v>288</v>
      </c>
      <c r="J179" t="s">
        <v>183</v>
      </c>
      <c r="K179">
        <v>500</v>
      </c>
      <c r="L179">
        <v>32.549999999999997</v>
      </c>
      <c r="M179">
        <v>0</v>
      </c>
      <c r="N179">
        <v>16275</v>
      </c>
      <c r="S179" t="s">
        <v>92</v>
      </c>
      <c r="T179">
        <v>0</v>
      </c>
      <c r="V179">
        <v>12</v>
      </c>
      <c r="W179">
        <v>18</v>
      </c>
      <c r="X179" t="s">
        <v>289</v>
      </c>
      <c r="Y179" t="s">
        <v>290</v>
      </c>
      <c r="Z179" t="s">
        <v>54</v>
      </c>
      <c r="AA179" s="1">
        <v>42375</v>
      </c>
      <c r="AB179">
        <v>24143</v>
      </c>
      <c r="AC179" t="s">
        <v>291</v>
      </c>
      <c r="AD179" t="s">
        <v>292</v>
      </c>
      <c r="AE179" t="s">
        <v>105</v>
      </c>
      <c r="AF179">
        <v>70</v>
      </c>
      <c r="AL179" t="s">
        <v>58</v>
      </c>
      <c r="AV179">
        <v>777983.1</v>
      </c>
    </row>
    <row r="180" spans="1:48" x14ac:dyDescent="0.3">
      <c r="A180">
        <v>929617</v>
      </c>
      <c r="B180" s="1">
        <v>42377</v>
      </c>
      <c r="D180" t="s">
        <v>2373</v>
      </c>
      <c r="E180" t="s">
        <v>293</v>
      </c>
      <c r="F180" t="s">
        <v>294</v>
      </c>
      <c r="G180" t="s">
        <v>49</v>
      </c>
      <c r="H180" t="s">
        <v>1056</v>
      </c>
      <c r="I180" t="s">
        <v>1057</v>
      </c>
      <c r="J180" t="s">
        <v>1058</v>
      </c>
      <c r="K180">
        <v>60</v>
      </c>
      <c r="L180">
        <v>51.5</v>
      </c>
      <c r="M180">
        <v>0</v>
      </c>
      <c r="N180">
        <v>3090</v>
      </c>
      <c r="S180" t="s">
        <v>52</v>
      </c>
      <c r="T180">
        <v>0</v>
      </c>
      <c r="V180">
        <v>9.5</v>
      </c>
      <c r="W180" t="s">
        <v>298</v>
      </c>
      <c r="X180">
        <v>2</v>
      </c>
      <c r="Z180" t="s">
        <v>54</v>
      </c>
      <c r="AA180" s="1">
        <v>42380</v>
      </c>
      <c r="AB180">
        <v>36732</v>
      </c>
      <c r="AC180" t="s">
        <v>1059</v>
      </c>
      <c r="AD180" t="s">
        <v>1060</v>
      </c>
      <c r="AE180" t="s">
        <v>387</v>
      </c>
      <c r="AF180">
        <v>16</v>
      </c>
      <c r="AL180" t="s">
        <v>58</v>
      </c>
      <c r="AV180">
        <v>778638</v>
      </c>
    </row>
    <row r="181" spans="1:48" x14ac:dyDescent="0.3">
      <c r="A181">
        <v>930998</v>
      </c>
      <c r="B181" s="1">
        <v>42383</v>
      </c>
      <c r="D181" t="s">
        <v>2373</v>
      </c>
      <c r="E181" t="s">
        <v>1537</v>
      </c>
      <c r="F181" t="s">
        <v>1538</v>
      </c>
      <c r="G181" t="s">
        <v>49</v>
      </c>
      <c r="H181" t="s">
        <v>1821</v>
      </c>
      <c r="I181" t="s">
        <v>1822</v>
      </c>
      <c r="J181" t="s">
        <v>1823</v>
      </c>
      <c r="K181">
        <v>40</v>
      </c>
      <c r="L181">
        <v>35</v>
      </c>
      <c r="M181">
        <v>0</v>
      </c>
      <c r="N181">
        <v>1400</v>
      </c>
      <c r="S181" t="s">
        <v>114</v>
      </c>
      <c r="T181">
        <v>0</v>
      </c>
      <c r="V181">
        <v>3</v>
      </c>
      <c r="W181">
        <v>4</v>
      </c>
      <c r="X181" t="s">
        <v>1824</v>
      </c>
      <c r="Z181" t="s">
        <v>54</v>
      </c>
      <c r="AA181" s="1">
        <v>42383</v>
      </c>
      <c r="AB181">
        <v>57441</v>
      </c>
      <c r="AC181" t="s">
        <v>1542</v>
      </c>
      <c r="AD181" t="s">
        <v>1543</v>
      </c>
      <c r="AE181" t="s">
        <v>219</v>
      </c>
      <c r="AF181">
        <v>55</v>
      </c>
      <c r="AL181" t="s">
        <v>58</v>
      </c>
      <c r="AV181">
        <v>779339.3</v>
      </c>
    </row>
    <row r="182" spans="1:48" x14ac:dyDescent="0.3">
      <c r="A182">
        <v>931148</v>
      </c>
      <c r="B182" s="1">
        <v>42383</v>
      </c>
      <c r="D182" t="s">
        <v>2373</v>
      </c>
      <c r="E182" t="s">
        <v>647</v>
      </c>
      <c r="F182" t="s">
        <v>648</v>
      </c>
      <c r="G182" t="s">
        <v>49</v>
      </c>
      <c r="H182" t="s">
        <v>1871</v>
      </c>
      <c r="I182" t="s">
        <v>1868</v>
      </c>
      <c r="K182">
        <v>150</v>
      </c>
      <c r="L182">
        <v>27.5</v>
      </c>
      <c r="M182">
        <v>0</v>
      </c>
      <c r="N182">
        <v>4125</v>
      </c>
      <c r="S182" t="s">
        <v>52</v>
      </c>
      <c r="T182">
        <v>0</v>
      </c>
      <c r="V182">
        <v>9</v>
      </c>
      <c r="W182">
        <v>11</v>
      </c>
      <c r="X182" t="s">
        <v>1872</v>
      </c>
      <c r="Z182" t="s">
        <v>54</v>
      </c>
      <c r="AA182" s="1">
        <v>42384</v>
      </c>
      <c r="AB182">
        <v>48717</v>
      </c>
      <c r="AC182" t="s">
        <v>654</v>
      </c>
      <c r="AD182" t="s">
        <v>655</v>
      </c>
      <c r="AE182" t="s">
        <v>387</v>
      </c>
      <c r="AF182">
        <v>33</v>
      </c>
      <c r="AK182" t="s">
        <v>67</v>
      </c>
      <c r="AL182" t="s">
        <v>58</v>
      </c>
      <c r="AV182">
        <v>773284.5</v>
      </c>
    </row>
    <row r="183" spans="1:48" x14ac:dyDescent="0.3">
      <c r="A183">
        <v>931151</v>
      </c>
      <c r="B183" s="1">
        <v>42383</v>
      </c>
      <c r="D183" t="s">
        <v>2373</v>
      </c>
      <c r="E183" t="s">
        <v>647</v>
      </c>
      <c r="F183" t="s">
        <v>648</v>
      </c>
      <c r="G183" t="s">
        <v>49</v>
      </c>
      <c r="H183" t="s">
        <v>1873</v>
      </c>
      <c r="I183" t="s">
        <v>1874</v>
      </c>
      <c r="K183">
        <v>50</v>
      </c>
      <c r="L183">
        <v>22</v>
      </c>
      <c r="M183">
        <v>0</v>
      </c>
      <c r="N183">
        <v>1100</v>
      </c>
      <c r="S183" t="s">
        <v>52</v>
      </c>
      <c r="T183">
        <v>0</v>
      </c>
      <c r="V183">
        <v>4</v>
      </c>
      <c r="W183">
        <v>6</v>
      </c>
      <c r="X183" t="s">
        <v>1875</v>
      </c>
      <c r="Z183" t="s">
        <v>54</v>
      </c>
      <c r="AA183" s="1">
        <v>42384</v>
      </c>
      <c r="AB183">
        <v>48717</v>
      </c>
      <c r="AC183" t="s">
        <v>654</v>
      </c>
      <c r="AD183" t="s">
        <v>655</v>
      </c>
      <c r="AE183" t="s">
        <v>387</v>
      </c>
      <c r="AF183">
        <v>33</v>
      </c>
      <c r="AL183" t="s">
        <v>58</v>
      </c>
      <c r="AV183">
        <v>779417.1</v>
      </c>
    </row>
    <row r="184" spans="1:48" x14ac:dyDescent="0.3">
      <c r="A184">
        <v>931161</v>
      </c>
      <c r="B184" s="1">
        <v>42383</v>
      </c>
      <c r="D184" t="s">
        <v>2373</v>
      </c>
      <c r="E184" t="s">
        <v>647</v>
      </c>
      <c r="F184" t="s">
        <v>648</v>
      </c>
      <c r="G184" t="s">
        <v>49</v>
      </c>
      <c r="H184" t="s">
        <v>1873</v>
      </c>
      <c r="I184" t="s">
        <v>1876</v>
      </c>
      <c r="K184">
        <v>50</v>
      </c>
      <c r="L184">
        <v>20</v>
      </c>
      <c r="M184">
        <v>0</v>
      </c>
      <c r="N184">
        <v>1000</v>
      </c>
      <c r="S184" t="s">
        <v>52</v>
      </c>
      <c r="T184">
        <v>0</v>
      </c>
      <c r="V184">
        <v>4</v>
      </c>
      <c r="W184">
        <v>6</v>
      </c>
      <c r="X184" t="s">
        <v>1875</v>
      </c>
      <c r="Z184" t="s">
        <v>54</v>
      </c>
      <c r="AA184" s="1">
        <v>42384</v>
      </c>
      <c r="AB184">
        <v>48717</v>
      </c>
      <c r="AC184" t="s">
        <v>654</v>
      </c>
      <c r="AD184" t="s">
        <v>655</v>
      </c>
      <c r="AE184" t="s">
        <v>387</v>
      </c>
      <c r="AF184">
        <v>33</v>
      </c>
      <c r="AL184" t="s">
        <v>58</v>
      </c>
      <c r="AV184">
        <v>779421.1</v>
      </c>
    </row>
    <row r="185" spans="1:48" x14ac:dyDescent="0.3">
      <c r="A185">
        <v>929742</v>
      </c>
      <c r="B185" s="1">
        <v>42380</v>
      </c>
      <c r="D185" t="s">
        <v>2373</v>
      </c>
      <c r="E185" t="s">
        <v>1117</v>
      </c>
      <c r="F185" t="s">
        <v>1118</v>
      </c>
      <c r="G185" t="s">
        <v>49</v>
      </c>
      <c r="H185" t="s">
        <v>1119</v>
      </c>
      <c r="I185" t="s">
        <v>1120</v>
      </c>
      <c r="J185" t="s">
        <v>1031</v>
      </c>
      <c r="K185">
        <v>50</v>
      </c>
      <c r="L185">
        <v>20.75</v>
      </c>
      <c r="M185">
        <v>0</v>
      </c>
      <c r="N185">
        <v>1037.5</v>
      </c>
      <c r="S185" t="s">
        <v>104</v>
      </c>
      <c r="T185">
        <v>0</v>
      </c>
      <c r="V185">
        <v>3</v>
      </c>
      <c r="W185">
        <v>5</v>
      </c>
      <c r="X185" t="s">
        <v>1121</v>
      </c>
      <c r="Z185" t="s">
        <v>54</v>
      </c>
      <c r="AA185" s="1">
        <v>42380</v>
      </c>
      <c r="AB185">
        <v>6651</v>
      </c>
      <c r="AC185" t="s">
        <v>1122</v>
      </c>
      <c r="AD185" t="s">
        <v>1123</v>
      </c>
      <c r="AE185" t="s">
        <v>534</v>
      </c>
      <c r="AF185">
        <v>40</v>
      </c>
      <c r="AL185" t="s">
        <v>58</v>
      </c>
      <c r="AV185">
        <v>778708.3</v>
      </c>
    </row>
    <row r="186" spans="1:48" x14ac:dyDescent="0.3">
      <c r="A186">
        <v>929742</v>
      </c>
      <c r="B186" s="1">
        <v>42380</v>
      </c>
      <c r="D186" t="s">
        <v>2373</v>
      </c>
      <c r="E186" t="s">
        <v>1117</v>
      </c>
      <c r="F186" t="s">
        <v>1118</v>
      </c>
      <c r="G186" t="s">
        <v>49</v>
      </c>
      <c r="H186" t="s">
        <v>1119</v>
      </c>
      <c r="I186" t="s">
        <v>1120</v>
      </c>
      <c r="J186" t="s">
        <v>1031</v>
      </c>
      <c r="K186">
        <v>60</v>
      </c>
      <c r="L186">
        <v>18.5</v>
      </c>
      <c r="M186">
        <v>0</v>
      </c>
      <c r="N186">
        <v>1110</v>
      </c>
      <c r="S186" t="s">
        <v>104</v>
      </c>
      <c r="T186">
        <v>0</v>
      </c>
      <c r="V186">
        <v>3</v>
      </c>
      <c r="W186">
        <v>5</v>
      </c>
      <c r="X186" t="s">
        <v>1121</v>
      </c>
      <c r="Z186" t="s">
        <v>54</v>
      </c>
      <c r="AA186" s="1">
        <v>42380</v>
      </c>
      <c r="AB186">
        <v>6651</v>
      </c>
      <c r="AC186" t="s">
        <v>1122</v>
      </c>
      <c r="AD186" t="s">
        <v>1123</v>
      </c>
      <c r="AE186" t="s">
        <v>534</v>
      </c>
      <c r="AF186">
        <v>40</v>
      </c>
      <c r="AL186" t="s">
        <v>58</v>
      </c>
      <c r="AV186">
        <v>778708.4</v>
      </c>
    </row>
    <row r="187" spans="1:48" x14ac:dyDescent="0.3">
      <c r="A187">
        <v>929954</v>
      </c>
      <c r="B187" s="1">
        <v>42380</v>
      </c>
      <c r="D187" t="s">
        <v>2373</v>
      </c>
      <c r="E187" t="s">
        <v>610</v>
      </c>
      <c r="F187" t="s">
        <v>611</v>
      </c>
      <c r="G187" t="s">
        <v>49</v>
      </c>
      <c r="H187" t="s">
        <v>612</v>
      </c>
      <c r="I187" t="s">
        <v>1235</v>
      </c>
      <c r="J187" t="s">
        <v>1236</v>
      </c>
      <c r="K187">
        <v>6</v>
      </c>
      <c r="L187">
        <v>312.14999999999998</v>
      </c>
      <c r="M187">
        <v>0</v>
      </c>
      <c r="N187">
        <v>1872.9</v>
      </c>
      <c r="S187" t="s">
        <v>215</v>
      </c>
      <c r="T187">
        <v>0</v>
      </c>
      <c r="V187">
        <v>44</v>
      </c>
      <c r="W187" t="s">
        <v>462</v>
      </c>
      <c r="X187" t="s">
        <v>615</v>
      </c>
      <c r="Z187" t="s">
        <v>54</v>
      </c>
      <c r="AA187" s="1">
        <v>42380</v>
      </c>
      <c r="AB187">
        <v>70436</v>
      </c>
      <c r="AC187" t="s">
        <v>616</v>
      </c>
      <c r="AD187" t="s">
        <v>617</v>
      </c>
      <c r="AE187" t="s">
        <v>275</v>
      </c>
      <c r="AF187">
        <v>81</v>
      </c>
      <c r="AL187" t="s">
        <v>58</v>
      </c>
      <c r="AV187">
        <v>778821.6</v>
      </c>
    </row>
    <row r="188" spans="1:48" x14ac:dyDescent="0.3">
      <c r="A188">
        <v>929954</v>
      </c>
      <c r="B188" s="1">
        <v>42380</v>
      </c>
      <c r="D188" t="s">
        <v>2373</v>
      </c>
      <c r="E188" t="s">
        <v>610</v>
      </c>
      <c r="F188" t="s">
        <v>611</v>
      </c>
      <c r="G188" t="s">
        <v>49</v>
      </c>
      <c r="H188" t="s">
        <v>612</v>
      </c>
      <c r="I188" t="s">
        <v>1235</v>
      </c>
      <c r="J188" t="s">
        <v>1236</v>
      </c>
      <c r="K188">
        <v>12</v>
      </c>
      <c r="L188">
        <v>284.8</v>
      </c>
      <c r="M188">
        <v>0</v>
      </c>
      <c r="N188">
        <v>3417.6</v>
      </c>
      <c r="S188" t="s">
        <v>215</v>
      </c>
      <c r="T188">
        <v>0</v>
      </c>
      <c r="V188">
        <v>44</v>
      </c>
      <c r="W188" t="s">
        <v>462</v>
      </c>
      <c r="X188" t="s">
        <v>615</v>
      </c>
      <c r="Z188" t="s">
        <v>54</v>
      </c>
      <c r="AA188" s="1">
        <v>42380</v>
      </c>
      <c r="AB188">
        <v>70436</v>
      </c>
      <c r="AC188" t="s">
        <v>616</v>
      </c>
      <c r="AD188" t="s">
        <v>617</v>
      </c>
      <c r="AE188" t="s">
        <v>275</v>
      </c>
      <c r="AF188">
        <v>81</v>
      </c>
      <c r="AL188" t="s">
        <v>58</v>
      </c>
      <c r="AV188">
        <v>778821.7</v>
      </c>
    </row>
    <row r="189" spans="1:48" x14ac:dyDescent="0.3">
      <c r="A189">
        <v>929954</v>
      </c>
      <c r="B189" s="1">
        <v>42380</v>
      </c>
      <c r="D189" t="s">
        <v>2373</v>
      </c>
      <c r="E189" t="s">
        <v>610</v>
      </c>
      <c r="F189" t="s">
        <v>611</v>
      </c>
      <c r="G189" t="s">
        <v>49</v>
      </c>
      <c r="H189" t="s">
        <v>612</v>
      </c>
      <c r="I189" t="s">
        <v>1235</v>
      </c>
      <c r="J189" t="s">
        <v>1236</v>
      </c>
      <c r="K189">
        <v>24</v>
      </c>
      <c r="L189">
        <v>158.65</v>
      </c>
      <c r="M189">
        <v>0</v>
      </c>
      <c r="N189">
        <v>3807.6</v>
      </c>
      <c r="S189" t="s">
        <v>215</v>
      </c>
      <c r="T189">
        <v>0</v>
      </c>
      <c r="V189">
        <v>44</v>
      </c>
      <c r="W189" t="s">
        <v>462</v>
      </c>
      <c r="X189" t="s">
        <v>615</v>
      </c>
      <c r="Z189" t="s">
        <v>54</v>
      </c>
      <c r="AA189" s="1">
        <v>42380</v>
      </c>
      <c r="AB189">
        <v>70436</v>
      </c>
      <c r="AC189" t="s">
        <v>616</v>
      </c>
      <c r="AD189" t="s">
        <v>617</v>
      </c>
      <c r="AE189" t="s">
        <v>275</v>
      </c>
      <c r="AF189">
        <v>81</v>
      </c>
      <c r="AL189" t="s">
        <v>58</v>
      </c>
      <c r="AV189">
        <v>778821.8</v>
      </c>
    </row>
    <row r="190" spans="1:48" x14ac:dyDescent="0.3">
      <c r="A190">
        <v>929954</v>
      </c>
      <c r="B190" s="1">
        <v>42380</v>
      </c>
      <c r="D190" t="s">
        <v>2373</v>
      </c>
      <c r="E190" t="s">
        <v>610</v>
      </c>
      <c r="F190" t="s">
        <v>611</v>
      </c>
      <c r="G190" t="s">
        <v>49</v>
      </c>
      <c r="H190" t="s">
        <v>612</v>
      </c>
      <c r="I190" t="s">
        <v>1235</v>
      </c>
      <c r="J190" t="s">
        <v>1236</v>
      </c>
      <c r="K190">
        <v>46</v>
      </c>
      <c r="L190">
        <v>145.15</v>
      </c>
      <c r="M190">
        <v>0</v>
      </c>
      <c r="N190">
        <v>6676.9</v>
      </c>
      <c r="S190" t="s">
        <v>215</v>
      </c>
      <c r="T190">
        <v>0</v>
      </c>
      <c r="V190">
        <v>44</v>
      </c>
      <c r="W190" t="s">
        <v>462</v>
      </c>
      <c r="X190" t="s">
        <v>615</v>
      </c>
      <c r="Z190" t="s">
        <v>54</v>
      </c>
      <c r="AA190" s="1">
        <v>42380</v>
      </c>
      <c r="AB190">
        <v>70436</v>
      </c>
      <c r="AC190" t="s">
        <v>616</v>
      </c>
      <c r="AD190" t="s">
        <v>617</v>
      </c>
      <c r="AE190" t="s">
        <v>275</v>
      </c>
      <c r="AF190">
        <v>81</v>
      </c>
      <c r="AL190" t="s">
        <v>58</v>
      </c>
      <c r="AV190">
        <v>778821.9</v>
      </c>
    </row>
    <row r="191" spans="1:48" x14ac:dyDescent="0.3">
      <c r="A191">
        <v>929954</v>
      </c>
      <c r="B191" s="1">
        <v>42380</v>
      </c>
      <c r="D191" t="s">
        <v>2373</v>
      </c>
      <c r="E191" t="s">
        <v>610</v>
      </c>
      <c r="F191" t="s">
        <v>611</v>
      </c>
      <c r="G191" t="s">
        <v>49</v>
      </c>
      <c r="H191" t="s">
        <v>612</v>
      </c>
      <c r="I191" t="s">
        <v>1235</v>
      </c>
      <c r="J191" t="s">
        <v>1236</v>
      </c>
      <c r="K191">
        <v>96</v>
      </c>
      <c r="L191">
        <v>142.65</v>
      </c>
      <c r="M191">
        <v>0</v>
      </c>
      <c r="N191">
        <v>13694.4</v>
      </c>
      <c r="S191" t="s">
        <v>215</v>
      </c>
      <c r="T191">
        <v>0</v>
      </c>
      <c r="V191">
        <v>44</v>
      </c>
      <c r="W191" t="s">
        <v>462</v>
      </c>
      <c r="X191" t="s">
        <v>615</v>
      </c>
      <c r="Z191" t="s">
        <v>54</v>
      </c>
      <c r="AA191" s="1">
        <v>42380</v>
      </c>
      <c r="AB191">
        <v>70436</v>
      </c>
      <c r="AC191" t="s">
        <v>616</v>
      </c>
      <c r="AD191" t="s">
        <v>617</v>
      </c>
      <c r="AE191" t="s">
        <v>275</v>
      </c>
      <c r="AF191">
        <v>81</v>
      </c>
      <c r="AL191" t="s">
        <v>58</v>
      </c>
      <c r="AV191">
        <v>778821.1</v>
      </c>
    </row>
    <row r="192" spans="1:48" x14ac:dyDescent="0.3">
      <c r="A192">
        <v>929954</v>
      </c>
      <c r="B192" s="1">
        <v>42380</v>
      </c>
      <c r="D192" t="s">
        <v>2373</v>
      </c>
      <c r="E192" t="s">
        <v>610</v>
      </c>
      <c r="F192" t="s">
        <v>611</v>
      </c>
      <c r="G192" t="s">
        <v>49</v>
      </c>
      <c r="H192" t="s">
        <v>612</v>
      </c>
      <c r="I192" t="s">
        <v>1235</v>
      </c>
      <c r="J192" t="s">
        <v>1236</v>
      </c>
      <c r="K192">
        <v>144</v>
      </c>
      <c r="L192">
        <v>140.6</v>
      </c>
      <c r="M192">
        <v>0</v>
      </c>
      <c r="N192">
        <v>20246.400000000001</v>
      </c>
      <c r="S192" t="s">
        <v>215</v>
      </c>
      <c r="T192">
        <v>0</v>
      </c>
      <c r="V192">
        <v>44</v>
      </c>
      <c r="W192" t="s">
        <v>462</v>
      </c>
      <c r="X192" t="s">
        <v>615</v>
      </c>
      <c r="Z192" t="s">
        <v>54</v>
      </c>
      <c r="AA192" s="1">
        <v>42380</v>
      </c>
      <c r="AB192">
        <v>70436</v>
      </c>
      <c r="AC192" t="s">
        <v>616</v>
      </c>
      <c r="AD192" t="s">
        <v>617</v>
      </c>
      <c r="AE192" t="s">
        <v>275</v>
      </c>
      <c r="AF192">
        <v>81</v>
      </c>
      <c r="AL192" t="s">
        <v>58</v>
      </c>
      <c r="AV192">
        <v>778821.11</v>
      </c>
    </row>
    <row r="193" spans="1:48" x14ac:dyDescent="0.3">
      <c r="A193">
        <v>928734</v>
      </c>
      <c r="B193" s="1">
        <v>42375</v>
      </c>
      <c r="D193" t="s">
        <v>2373</v>
      </c>
      <c r="E193" t="s">
        <v>610</v>
      </c>
      <c r="F193" t="s">
        <v>611</v>
      </c>
      <c r="G193" t="s">
        <v>49</v>
      </c>
      <c r="H193" t="s">
        <v>612</v>
      </c>
      <c r="I193" t="s">
        <v>613</v>
      </c>
      <c r="J193" t="s">
        <v>614</v>
      </c>
      <c r="K193">
        <v>6</v>
      </c>
      <c r="L193">
        <v>312.14999999999998</v>
      </c>
      <c r="M193">
        <v>0</v>
      </c>
      <c r="N193">
        <v>1872.9</v>
      </c>
      <c r="S193" t="s">
        <v>215</v>
      </c>
      <c r="T193">
        <v>0</v>
      </c>
      <c r="V193">
        <v>44</v>
      </c>
      <c r="W193" t="s">
        <v>462</v>
      </c>
      <c r="X193" t="s">
        <v>615</v>
      </c>
      <c r="Z193" t="s">
        <v>54</v>
      </c>
      <c r="AA193" s="1">
        <v>42380</v>
      </c>
      <c r="AB193">
        <v>70436</v>
      </c>
      <c r="AC193" t="s">
        <v>616</v>
      </c>
      <c r="AD193" t="s">
        <v>617</v>
      </c>
      <c r="AE193" t="s">
        <v>275</v>
      </c>
      <c r="AF193">
        <v>81</v>
      </c>
      <c r="AL193" t="s">
        <v>58</v>
      </c>
      <c r="AV193">
        <v>778239.12</v>
      </c>
    </row>
    <row r="194" spans="1:48" x14ac:dyDescent="0.3">
      <c r="A194">
        <v>928734</v>
      </c>
      <c r="B194" s="1">
        <v>42375</v>
      </c>
      <c r="D194" t="s">
        <v>2373</v>
      </c>
      <c r="E194" t="s">
        <v>610</v>
      </c>
      <c r="F194" t="s">
        <v>611</v>
      </c>
      <c r="G194" t="s">
        <v>49</v>
      </c>
      <c r="H194" t="s">
        <v>612</v>
      </c>
      <c r="I194" t="s">
        <v>613</v>
      </c>
      <c r="J194" t="s">
        <v>614</v>
      </c>
      <c r="K194">
        <v>12</v>
      </c>
      <c r="L194">
        <v>284.8</v>
      </c>
      <c r="M194">
        <v>0</v>
      </c>
      <c r="N194">
        <v>3417.6</v>
      </c>
      <c r="S194" t="s">
        <v>215</v>
      </c>
      <c r="T194">
        <v>0</v>
      </c>
      <c r="V194">
        <v>44</v>
      </c>
      <c r="W194" t="s">
        <v>462</v>
      </c>
      <c r="X194" t="s">
        <v>615</v>
      </c>
      <c r="Z194" t="s">
        <v>54</v>
      </c>
      <c r="AA194" s="1">
        <v>42380</v>
      </c>
      <c r="AB194">
        <v>70436</v>
      </c>
      <c r="AC194" t="s">
        <v>616</v>
      </c>
      <c r="AD194" t="s">
        <v>617</v>
      </c>
      <c r="AE194" t="s">
        <v>275</v>
      </c>
      <c r="AF194">
        <v>81</v>
      </c>
      <c r="AL194" t="s">
        <v>58</v>
      </c>
      <c r="AV194">
        <v>778239.13</v>
      </c>
    </row>
    <row r="195" spans="1:48" x14ac:dyDescent="0.3">
      <c r="A195">
        <v>928734</v>
      </c>
      <c r="B195" s="1">
        <v>42375</v>
      </c>
      <c r="D195" t="s">
        <v>2373</v>
      </c>
      <c r="E195" t="s">
        <v>610</v>
      </c>
      <c r="F195" t="s">
        <v>611</v>
      </c>
      <c r="G195" t="s">
        <v>49</v>
      </c>
      <c r="H195" t="s">
        <v>612</v>
      </c>
      <c r="I195" t="s">
        <v>613</v>
      </c>
      <c r="J195" t="s">
        <v>614</v>
      </c>
      <c r="K195">
        <v>24</v>
      </c>
      <c r="L195">
        <v>158.65</v>
      </c>
      <c r="M195">
        <v>0</v>
      </c>
      <c r="N195">
        <v>3807.6</v>
      </c>
      <c r="S195" t="s">
        <v>215</v>
      </c>
      <c r="T195">
        <v>0</v>
      </c>
      <c r="V195">
        <v>44</v>
      </c>
      <c r="W195" t="s">
        <v>462</v>
      </c>
      <c r="X195" t="s">
        <v>615</v>
      </c>
      <c r="Z195" t="s">
        <v>54</v>
      </c>
      <c r="AA195" s="1">
        <v>42380</v>
      </c>
      <c r="AB195">
        <v>70436</v>
      </c>
      <c r="AC195" t="s">
        <v>616</v>
      </c>
      <c r="AD195" t="s">
        <v>617</v>
      </c>
      <c r="AE195" t="s">
        <v>275</v>
      </c>
      <c r="AF195">
        <v>81</v>
      </c>
      <c r="AL195" t="s">
        <v>58</v>
      </c>
      <c r="AV195">
        <v>778239.14</v>
      </c>
    </row>
    <row r="196" spans="1:48" x14ac:dyDescent="0.3">
      <c r="A196">
        <v>928734</v>
      </c>
      <c r="B196" s="1">
        <v>42375</v>
      </c>
      <c r="D196" t="s">
        <v>2373</v>
      </c>
      <c r="E196" t="s">
        <v>610</v>
      </c>
      <c r="F196" t="s">
        <v>611</v>
      </c>
      <c r="G196" t="s">
        <v>49</v>
      </c>
      <c r="H196" t="s">
        <v>612</v>
      </c>
      <c r="I196" t="s">
        <v>613</v>
      </c>
      <c r="J196" t="s">
        <v>614</v>
      </c>
      <c r="K196">
        <v>46</v>
      </c>
      <c r="L196">
        <v>145.15</v>
      </c>
      <c r="M196">
        <v>0</v>
      </c>
      <c r="N196">
        <v>6676.9</v>
      </c>
      <c r="S196" t="s">
        <v>215</v>
      </c>
      <c r="T196">
        <v>0</v>
      </c>
      <c r="V196">
        <v>44</v>
      </c>
      <c r="W196" t="s">
        <v>462</v>
      </c>
      <c r="X196" t="s">
        <v>615</v>
      </c>
      <c r="Z196" t="s">
        <v>54</v>
      </c>
      <c r="AA196" s="1">
        <v>42380</v>
      </c>
      <c r="AB196">
        <v>70436</v>
      </c>
      <c r="AC196" t="s">
        <v>616</v>
      </c>
      <c r="AD196" t="s">
        <v>617</v>
      </c>
      <c r="AE196" t="s">
        <v>275</v>
      </c>
      <c r="AF196">
        <v>81</v>
      </c>
      <c r="AL196" t="s">
        <v>58</v>
      </c>
      <c r="AV196">
        <v>778239.15</v>
      </c>
    </row>
    <row r="197" spans="1:48" x14ac:dyDescent="0.3">
      <c r="A197">
        <v>928734</v>
      </c>
      <c r="B197" s="1">
        <v>42375</v>
      </c>
      <c r="D197" t="s">
        <v>2373</v>
      </c>
      <c r="E197" t="s">
        <v>610</v>
      </c>
      <c r="F197" t="s">
        <v>611</v>
      </c>
      <c r="G197" t="s">
        <v>49</v>
      </c>
      <c r="H197" t="s">
        <v>612</v>
      </c>
      <c r="I197" t="s">
        <v>613</v>
      </c>
      <c r="J197" t="s">
        <v>614</v>
      </c>
      <c r="K197">
        <v>96</v>
      </c>
      <c r="L197">
        <v>142.65</v>
      </c>
      <c r="M197">
        <v>0</v>
      </c>
      <c r="N197">
        <v>13694.4</v>
      </c>
      <c r="S197" t="s">
        <v>215</v>
      </c>
      <c r="T197">
        <v>0</v>
      </c>
      <c r="V197">
        <v>44</v>
      </c>
      <c r="W197" t="s">
        <v>462</v>
      </c>
      <c r="X197" t="s">
        <v>615</v>
      </c>
      <c r="Z197" t="s">
        <v>54</v>
      </c>
      <c r="AA197" s="1">
        <v>42380</v>
      </c>
      <c r="AB197">
        <v>70436</v>
      </c>
      <c r="AC197" t="s">
        <v>616</v>
      </c>
      <c r="AD197" t="s">
        <v>617</v>
      </c>
      <c r="AE197" t="s">
        <v>275</v>
      </c>
      <c r="AF197">
        <v>81</v>
      </c>
      <c r="AL197" t="s">
        <v>58</v>
      </c>
      <c r="AV197">
        <v>778239.16</v>
      </c>
    </row>
    <row r="198" spans="1:48" x14ac:dyDescent="0.3">
      <c r="A198">
        <v>928734</v>
      </c>
      <c r="B198" s="1">
        <v>42375</v>
      </c>
      <c r="D198" t="s">
        <v>2373</v>
      </c>
      <c r="E198" t="s">
        <v>610</v>
      </c>
      <c r="F198" t="s">
        <v>611</v>
      </c>
      <c r="G198" t="s">
        <v>49</v>
      </c>
      <c r="H198" t="s">
        <v>612</v>
      </c>
      <c r="I198" t="s">
        <v>613</v>
      </c>
      <c r="J198" t="s">
        <v>614</v>
      </c>
      <c r="K198">
        <v>144</v>
      </c>
      <c r="L198">
        <v>140.6</v>
      </c>
      <c r="M198">
        <v>0</v>
      </c>
      <c r="N198">
        <v>20246.400000000001</v>
      </c>
      <c r="S198" t="s">
        <v>215</v>
      </c>
      <c r="T198">
        <v>0</v>
      </c>
      <c r="V198">
        <v>44</v>
      </c>
      <c r="W198" t="s">
        <v>462</v>
      </c>
      <c r="X198" t="s">
        <v>615</v>
      </c>
      <c r="Z198" t="s">
        <v>54</v>
      </c>
      <c r="AA198" s="1">
        <v>42380</v>
      </c>
      <c r="AB198">
        <v>70436</v>
      </c>
      <c r="AC198" t="s">
        <v>616</v>
      </c>
      <c r="AD198" t="s">
        <v>617</v>
      </c>
      <c r="AE198" t="s">
        <v>275</v>
      </c>
      <c r="AF198">
        <v>81</v>
      </c>
      <c r="AL198" t="s">
        <v>58</v>
      </c>
      <c r="AV198">
        <v>778239.17</v>
      </c>
    </row>
    <row r="199" spans="1:48" x14ac:dyDescent="0.3">
      <c r="A199">
        <v>930262</v>
      </c>
      <c r="B199" s="1">
        <v>42381</v>
      </c>
      <c r="D199" t="s">
        <v>2373</v>
      </c>
      <c r="E199" t="s">
        <v>876</v>
      </c>
      <c r="F199" t="s">
        <v>877</v>
      </c>
      <c r="G199" t="s">
        <v>49</v>
      </c>
      <c r="H199" t="s">
        <v>1439</v>
      </c>
      <c r="I199" t="s">
        <v>1440</v>
      </c>
      <c r="J199" t="s">
        <v>1441</v>
      </c>
      <c r="K199">
        <v>12</v>
      </c>
      <c r="L199">
        <v>0</v>
      </c>
      <c r="M199">
        <v>0</v>
      </c>
      <c r="N199">
        <v>0</v>
      </c>
      <c r="S199" t="s">
        <v>416</v>
      </c>
      <c r="T199">
        <v>0</v>
      </c>
      <c r="V199">
        <v>14</v>
      </c>
      <c r="W199" t="s">
        <v>1442</v>
      </c>
      <c r="Z199" t="s">
        <v>82</v>
      </c>
      <c r="AA199" s="1">
        <v>42381</v>
      </c>
      <c r="AB199">
        <v>55617</v>
      </c>
      <c r="AC199" t="s">
        <v>882</v>
      </c>
      <c r="AD199" t="s">
        <v>883</v>
      </c>
      <c r="AE199" t="s">
        <v>231</v>
      </c>
      <c r="AF199">
        <v>33</v>
      </c>
      <c r="AL199" t="s">
        <v>58</v>
      </c>
      <c r="AV199">
        <v>778965</v>
      </c>
    </row>
    <row r="200" spans="1:48" x14ac:dyDescent="0.3">
      <c r="A200">
        <v>929956</v>
      </c>
      <c r="B200" s="1">
        <v>42380</v>
      </c>
      <c r="D200" t="s">
        <v>2373</v>
      </c>
      <c r="E200" t="s">
        <v>610</v>
      </c>
      <c r="F200" t="s">
        <v>611</v>
      </c>
      <c r="G200" t="s">
        <v>49</v>
      </c>
      <c r="H200" t="s">
        <v>612</v>
      </c>
      <c r="I200" t="s">
        <v>1237</v>
      </c>
      <c r="J200" t="s">
        <v>1238</v>
      </c>
      <c r="K200">
        <v>6</v>
      </c>
      <c r="L200">
        <v>312.14999999999998</v>
      </c>
      <c r="M200">
        <v>0</v>
      </c>
      <c r="N200">
        <v>1872.9</v>
      </c>
      <c r="S200" t="s">
        <v>215</v>
      </c>
      <c r="T200">
        <v>0</v>
      </c>
      <c r="V200">
        <v>44</v>
      </c>
      <c r="W200" t="s">
        <v>462</v>
      </c>
      <c r="X200" t="s">
        <v>615</v>
      </c>
      <c r="Z200" t="s">
        <v>54</v>
      </c>
      <c r="AA200" s="1">
        <v>42380</v>
      </c>
      <c r="AB200">
        <v>70436</v>
      </c>
      <c r="AC200" t="s">
        <v>616</v>
      </c>
      <c r="AD200" t="s">
        <v>617</v>
      </c>
      <c r="AE200" t="s">
        <v>275</v>
      </c>
      <c r="AF200">
        <v>81</v>
      </c>
      <c r="AL200" t="s">
        <v>58</v>
      </c>
      <c r="AV200">
        <v>778823.9</v>
      </c>
    </row>
    <row r="201" spans="1:48" x14ac:dyDescent="0.3">
      <c r="A201">
        <v>929956</v>
      </c>
      <c r="B201" s="1">
        <v>42380</v>
      </c>
      <c r="D201" t="s">
        <v>2373</v>
      </c>
      <c r="E201" t="s">
        <v>610</v>
      </c>
      <c r="F201" t="s">
        <v>611</v>
      </c>
      <c r="G201" t="s">
        <v>49</v>
      </c>
      <c r="H201" t="s">
        <v>612</v>
      </c>
      <c r="I201" t="s">
        <v>1237</v>
      </c>
      <c r="J201" t="s">
        <v>1238</v>
      </c>
      <c r="K201">
        <v>12</v>
      </c>
      <c r="L201">
        <v>284.8</v>
      </c>
      <c r="M201">
        <v>0</v>
      </c>
      <c r="N201">
        <v>3417.6</v>
      </c>
      <c r="S201" t="s">
        <v>215</v>
      </c>
      <c r="T201">
        <v>0</v>
      </c>
      <c r="V201">
        <v>44</v>
      </c>
      <c r="W201" t="s">
        <v>462</v>
      </c>
      <c r="X201" t="s">
        <v>615</v>
      </c>
      <c r="Z201" t="s">
        <v>54</v>
      </c>
      <c r="AA201" s="1">
        <v>42380</v>
      </c>
      <c r="AB201">
        <v>70436</v>
      </c>
      <c r="AC201" t="s">
        <v>616</v>
      </c>
      <c r="AD201" t="s">
        <v>617</v>
      </c>
      <c r="AE201" t="s">
        <v>275</v>
      </c>
      <c r="AF201">
        <v>81</v>
      </c>
      <c r="AL201" t="s">
        <v>58</v>
      </c>
      <c r="AV201">
        <v>778823.1</v>
      </c>
    </row>
    <row r="202" spans="1:48" x14ac:dyDescent="0.3">
      <c r="A202">
        <v>929956</v>
      </c>
      <c r="B202" s="1">
        <v>42380</v>
      </c>
      <c r="D202" t="s">
        <v>2373</v>
      </c>
      <c r="E202" t="s">
        <v>610</v>
      </c>
      <c r="F202" t="s">
        <v>611</v>
      </c>
      <c r="G202" t="s">
        <v>49</v>
      </c>
      <c r="H202" t="s">
        <v>612</v>
      </c>
      <c r="I202" t="s">
        <v>1237</v>
      </c>
      <c r="J202" t="s">
        <v>1238</v>
      </c>
      <c r="K202">
        <v>24</v>
      </c>
      <c r="L202">
        <v>158.65</v>
      </c>
      <c r="M202">
        <v>0</v>
      </c>
      <c r="N202">
        <v>3807.6</v>
      </c>
      <c r="S202" t="s">
        <v>215</v>
      </c>
      <c r="T202">
        <v>0</v>
      </c>
      <c r="V202">
        <v>44</v>
      </c>
      <c r="W202" t="s">
        <v>462</v>
      </c>
      <c r="X202" t="s">
        <v>615</v>
      </c>
      <c r="Z202" t="s">
        <v>54</v>
      </c>
      <c r="AA202" s="1">
        <v>42380</v>
      </c>
      <c r="AB202">
        <v>70436</v>
      </c>
      <c r="AC202" t="s">
        <v>616</v>
      </c>
      <c r="AD202" t="s">
        <v>617</v>
      </c>
      <c r="AE202" t="s">
        <v>275</v>
      </c>
      <c r="AF202">
        <v>81</v>
      </c>
      <c r="AL202" t="s">
        <v>58</v>
      </c>
      <c r="AV202">
        <v>778823.11</v>
      </c>
    </row>
    <row r="203" spans="1:48" x14ac:dyDescent="0.3">
      <c r="A203">
        <v>929956</v>
      </c>
      <c r="B203" s="1">
        <v>42380</v>
      </c>
      <c r="D203" t="s">
        <v>2373</v>
      </c>
      <c r="E203" t="s">
        <v>610</v>
      </c>
      <c r="F203" t="s">
        <v>611</v>
      </c>
      <c r="G203" t="s">
        <v>49</v>
      </c>
      <c r="H203" t="s">
        <v>612</v>
      </c>
      <c r="I203" t="s">
        <v>1237</v>
      </c>
      <c r="J203" t="s">
        <v>1238</v>
      </c>
      <c r="K203">
        <v>46</v>
      </c>
      <c r="L203">
        <v>142.65</v>
      </c>
      <c r="M203">
        <v>0</v>
      </c>
      <c r="N203">
        <v>6561.9</v>
      </c>
      <c r="S203" t="s">
        <v>215</v>
      </c>
      <c r="T203">
        <v>0</v>
      </c>
      <c r="V203">
        <v>44</v>
      </c>
      <c r="W203" t="s">
        <v>462</v>
      </c>
      <c r="X203" t="s">
        <v>615</v>
      </c>
      <c r="Z203" t="s">
        <v>54</v>
      </c>
      <c r="AA203" s="1">
        <v>42380</v>
      </c>
      <c r="AB203">
        <v>70436</v>
      </c>
      <c r="AC203" t="s">
        <v>616</v>
      </c>
      <c r="AD203" t="s">
        <v>617</v>
      </c>
      <c r="AE203" t="s">
        <v>275</v>
      </c>
      <c r="AF203">
        <v>81</v>
      </c>
      <c r="AL203" t="s">
        <v>58</v>
      </c>
      <c r="AV203">
        <v>778823.12</v>
      </c>
    </row>
    <row r="204" spans="1:48" x14ac:dyDescent="0.3">
      <c r="A204">
        <v>929956</v>
      </c>
      <c r="B204" s="1">
        <v>42380</v>
      </c>
      <c r="D204" t="s">
        <v>2373</v>
      </c>
      <c r="E204" t="s">
        <v>610</v>
      </c>
      <c r="F204" t="s">
        <v>611</v>
      </c>
      <c r="G204" t="s">
        <v>49</v>
      </c>
      <c r="H204" t="s">
        <v>612</v>
      </c>
      <c r="I204" t="s">
        <v>1237</v>
      </c>
      <c r="J204" t="s">
        <v>1238</v>
      </c>
      <c r="K204">
        <v>96</v>
      </c>
      <c r="L204">
        <v>143.44999999999999</v>
      </c>
      <c r="M204">
        <v>0</v>
      </c>
      <c r="N204">
        <v>13771.2</v>
      </c>
      <c r="S204" t="s">
        <v>215</v>
      </c>
      <c r="T204">
        <v>0</v>
      </c>
      <c r="V204">
        <v>44</v>
      </c>
      <c r="W204" t="s">
        <v>462</v>
      </c>
      <c r="X204" t="s">
        <v>615</v>
      </c>
      <c r="Z204" t="s">
        <v>54</v>
      </c>
      <c r="AA204" s="1">
        <v>42380</v>
      </c>
      <c r="AB204">
        <v>70436</v>
      </c>
      <c r="AC204" t="s">
        <v>616</v>
      </c>
      <c r="AD204" t="s">
        <v>617</v>
      </c>
      <c r="AE204" t="s">
        <v>275</v>
      </c>
      <c r="AF204">
        <v>81</v>
      </c>
      <c r="AL204" t="s">
        <v>58</v>
      </c>
      <c r="AV204">
        <v>778823.13</v>
      </c>
    </row>
    <row r="205" spans="1:48" x14ac:dyDescent="0.3">
      <c r="A205">
        <v>929956</v>
      </c>
      <c r="B205" s="1">
        <v>42380</v>
      </c>
      <c r="D205" t="s">
        <v>2373</v>
      </c>
      <c r="E205" t="s">
        <v>610</v>
      </c>
      <c r="F205" t="s">
        <v>611</v>
      </c>
      <c r="G205" t="s">
        <v>49</v>
      </c>
      <c r="H205" t="s">
        <v>612</v>
      </c>
      <c r="I205" t="s">
        <v>1237</v>
      </c>
      <c r="J205" t="s">
        <v>1238</v>
      </c>
      <c r="K205">
        <v>144</v>
      </c>
      <c r="L205">
        <v>140.6</v>
      </c>
      <c r="M205">
        <v>0</v>
      </c>
      <c r="N205">
        <v>20246.400000000001</v>
      </c>
      <c r="S205" t="s">
        <v>215</v>
      </c>
      <c r="T205">
        <v>0</v>
      </c>
      <c r="V205">
        <v>44</v>
      </c>
      <c r="W205" t="s">
        <v>462</v>
      </c>
      <c r="X205" t="s">
        <v>615</v>
      </c>
      <c r="Z205" t="s">
        <v>54</v>
      </c>
      <c r="AA205" s="1">
        <v>42380</v>
      </c>
      <c r="AB205">
        <v>70436</v>
      </c>
      <c r="AC205" t="s">
        <v>616</v>
      </c>
      <c r="AD205" t="s">
        <v>617</v>
      </c>
      <c r="AE205" t="s">
        <v>275</v>
      </c>
      <c r="AF205">
        <v>81</v>
      </c>
      <c r="AL205" t="s">
        <v>58</v>
      </c>
      <c r="AV205">
        <v>778823.14</v>
      </c>
    </row>
    <row r="206" spans="1:48" x14ac:dyDescent="0.3">
      <c r="A206">
        <v>929161</v>
      </c>
      <c r="B206" s="1">
        <v>42376</v>
      </c>
      <c r="D206" t="s">
        <v>2373</v>
      </c>
      <c r="E206" t="s">
        <v>831</v>
      </c>
      <c r="F206" t="s">
        <v>832</v>
      </c>
      <c r="G206" t="s">
        <v>49</v>
      </c>
      <c r="H206" t="s">
        <v>833</v>
      </c>
      <c r="I206" t="s">
        <v>834</v>
      </c>
      <c r="J206" t="s">
        <v>835</v>
      </c>
      <c r="K206">
        <v>100</v>
      </c>
      <c r="L206">
        <v>20.309999999999999</v>
      </c>
      <c r="M206">
        <v>0</v>
      </c>
      <c r="N206">
        <v>2031</v>
      </c>
      <c r="S206" t="s">
        <v>471</v>
      </c>
      <c r="T206">
        <v>0</v>
      </c>
      <c r="V206">
        <v>5</v>
      </c>
      <c r="W206">
        <v>12</v>
      </c>
      <c r="X206" t="s">
        <v>836</v>
      </c>
      <c r="Z206" t="s">
        <v>54</v>
      </c>
      <c r="AA206" s="1">
        <v>42380</v>
      </c>
      <c r="AB206">
        <v>44289</v>
      </c>
      <c r="AC206" t="s">
        <v>837</v>
      </c>
      <c r="AD206" t="s">
        <v>838</v>
      </c>
      <c r="AE206" t="s">
        <v>193</v>
      </c>
      <c r="AF206">
        <v>40</v>
      </c>
      <c r="AL206" t="s">
        <v>58</v>
      </c>
      <c r="AV206">
        <v>778449.2</v>
      </c>
    </row>
    <row r="207" spans="1:48" x14ac:dyDescent="0.3">
      <c r="A207">
        <v>929721</v>
      </c>
      <c r="B207" s="1">
        <v>42380</v>
      </c>
      <c r="D207" t="s">
        <v>2373</v>
      </c>
      <c r="E207" t="s">
        <v>1106</v>
      </c>
      <c r="F207" t="s">
        <v>1107</v>
      </c>
      <c r="G207" t="s">
        <v>49</v>
      </c>
      <c r="H207" t="s">
        <v>1108</v>
      </c>
      <c r="I207" t="s">
        <v>1109</v>
      </c>
      <c r="J207" t="s">
        <v>183</v>
      </c>
      <c r="K207">
        <v>15</v>
      </c>
      <c r="L207">
        <v>104</v>
      </c>
      <c r="M207">
        <v>0</v>
      </c>
      <c r="N207">
        <v>1560</v>
      </c>
      <c r="S207" t="s">
        <v>378</v>
      </c>
      <c r="T207">
        <v>0</v>
      </c>
      <c r="V207">
        <v>6</v>
      </c>
      <c r="W207">
        <v>14</v>
      </c>
      <c r="X207" t="s">
        <v>1110</v>
      </c>
      <c r="Z207" t="s">
        <v>54</v>
      </c>
      <c r="AA207" s="1">
        <v>42380</v>
      </c>
      <c r="AB207">
        <v>49808</v>
      </c>
      <c r="AC207" t="s">
        <v>1111</v>
      </c>
      <c r="AD207" t="s">
        <v>1112</v>
      </c>
      <c r="AE207" t="s">
        <v>387</v>
      </c>
      <c r="AF207">
        <v>96</v>
      </c>
      <c r="AL207" t="s">
        <v>58</v>
      </c>
      <c r="AV207">
        <v>778696.1</v>
      </c>
    </row>
    <row r="208" spans="1:48" x14ac:dyDescent="0.3">
      <c r="A208">
        <v>929721</v>
      </c>
      <c r="B208" s="1">
        <v>42380</v>
      </c>
      <c r="D208" t="s">
        <v>2373</v>
      </c>
      <c r="E208" t="s">
        <v>1106</v>
      </c>
      <c r="F208" t="s">
        <v>1107</v>
      </c>
      <c r="G208" t="s">
        <v>49</v>
      </c>
      <c r="H208" t="s">
        <v>1108</v>
      </c>
      <c r="I208" t="s">
        <v>1109</v>
      </c>
      <c r="J208" t="s">
        <v>183</v>
      </c>
      <c r="K208">
        <v>30</v>
      </c>
      <c r="L208">
        <v>79</v>
      </c>
      <c r="M208">
        <v>0</v>
      </c>
      <c r="N208">
        <v>2370</v>
      </c>
      <c r="S208" t="s">
        <v>378</v>
      </c>
      <c r="T208">
        <v>0</v>
      </c>
      <c r="V208">
        <v>6</v>
      </c>
      <c r="W208">
        <v>14</v>
      </c>
      <c r="X208" t="s">
        <v>1110</v>
      </c>
      <c r="Z208" t="s">
        <v>54</v>
      </c>
      <c r="AA208" s="1">
        <v>42380</v>
      </c>
      <c r="AB208">
        <v>49808</v>
      </c>
      <c r="AC208" t="s">
        <v>1111</v>
      </c>
      <c r="AD208" t="s">
        <v>1112</v>
      </c>
      <c r="AE208" t="s">
        <v>387</v>
      </c>
      <c r="AF208">
        <v>96</v>
      </c>
      <c r="AL208" t="s">
        <v>58</v>
      </c>
      <c r="AV208">
        <v>778696.2</v>
      </c>
    </row>
    <row r="209" spans="1:48" x14ac:dyDescent="0.3">
      <c r="A209">
        <v>929721</v>
      </c>
      <c r="B209" s="1">
        <v>42380</v>
      </c>
      <c r="D209" t="s">
        <v>2373</v>
      </c>
      <c r="E209" t="s">
        <v>1106</v>
      </c>
      <c r="F209" t="s">
        <v>1107</v>
      </c>
      <c r="G209" t="s">
        <v>49</v>
      </c>
      <c r="H209" t="s">
        <v>1108</v>
      </c>
      <c r="I209" t="s">
        <v>1109</v>
      </c>
      <c r="J209" t="s">
        <v>183</v>
      </c>
      <c r="K209">
        <v>45</v>
      </c>
      <c r="L209">
        <v>74.5</v>
      </c>
      <c r="M209">
        <v>0</v>
      </c>
      <c r="N209">
        <v>3352.5</v>
      </c>
      <c r="S209" t="s">
        <v>378</v>
      </c>
      <c r="T209">
        <v>0</v>
      </c>
      <c r="V209">
        <v>6</v>
      </c>
      <c r="W209">
        <v>14</v>
      </c>
      <c r="X209" t="s">
        <v>1110</v>
      </c>
      <c r="Z209" t="s">
        <v>54</v>
      </c>
      <c r="AA209" s="1">
        <v>42380</v>
      </c>
      <c r="AB209">
        <v>49808</v>
      </c>
      <c r="AC209" t="s">
        <v>1111</v>
      </c>
      <c r="AD209" t="s">
        <v>1112</v>
      </c>
      <c r="AE209" t="s">
        <v>387</v>
      </c>
      <c r="AF209">
        <v>96</v>
      </c>
      <c r="AL209" t="s">
        <v>58</v>
      </c>
      <c r="AV209">
        <v>778696.3</v>
      </c>
    </row>
    <row r="210" spans="1:48" x14ac:dyDescent="0.3">
      <c r="A210">
        <v>929723</v>
      </c>
      <c r="B210" s="1">
        <v>42380</v>
      </c>
      <c r="D210" t="s">
        <v>2373</v>
      </c>
      <c r="E210" t="s">
        <v>1106</v>
      </c>
      <c r="F210" t="s">
        <v>1107</v>
      </c>
      <c r="G210" t="s">
        <v>49</v>
      </c>
      <c r="H210" t="s">
        <v>1113</v>
      </c>
      <c r="I210" t="s">
        <v>1109</v>
      </c>
      <c r="J210" t="s">
        <v>183</v>
      </c>
      <c r="K210">
        <v>10</v>
      </c>
      <c r="L210">
        <v>142.5</v>
      </c>
      <c r="M210">
        <v>0</v>
      </c>
      <c r="N210">
        <v>1425</v>
      </c>
      <c r="S210" t="s">
        <v>378</v>
      </c>
      <c r="T210">
        <v>0</v>
      </c>
      <c r="V210">
        <v>8</v>
      </c>
      <c r="W210">
        <v>14</v>
      </c>
      <c r="X210" t="s">
        <v>1110</v>
      </c>
      <c r="Z210" t="s">
        <v>54</v>
      </c>
      <c r="AA210" s="1">
        <v>42380</v>
      </c>
      <c r="AB210">
        <v>49808</v>
      </c>
      <c r="AC210" t="s">
        <v>1111</v>
      </c>
      <c r="AD210" t="s">
        <v>1112</v>
      </c>
      <c r="AE210" t="s">
        <v>387</v>
      </c>
      <c r="AF210">
        <v>96</v>
      </c>
      <c r="AL210" t="s">
        <v>58</v>
      </c>
      <c r="AV210">
        <v>778698.1</v>
      </c>
    </row>
    <row r="211" spans="1:48" x14ac:dyDescent="0.3">
      <c r="A211">
        <v>929723</v>
      </c>
      <c r="B211" s="1">
        <v>42380</v>
      </c>
      <c r="D211" t="s">
        <v>2373</v>
      </c>
      <c r="E211" t="s">
        <v>1106</v>
      </c>
      <c r="F211" t="s">
        <v>1107</v>
      </c>
      <c r="G211" t="s">
        <v>49</v>
      </c>
      <c r="H211" t="s">
        <v>1113</v>
      </c>
      <c r="I211" t="s">
        <v>1109</v>
      </c>
      <c r="J211" t="s">
        <v>183</v>
      </c>
      <c r="K211">
        <v>20</v>
      </c>
      <c r="L211">
        <v>104.85</v>
      </c>
      <c r="M211">
        <v>0</v>
      </c>
      <c r="N211">
        <v>2097</v>
      </c>
      <c r="S211" t="s">
        <v>378</v>
      </c>
      <c r="T211">
        <v>0</v>
      </c>
      <c r="V211">
        <v>8</v>
      </c>
      <c r="W211">
        <v>14</v>
      </c>
      <c r="X211" t="s">
        <v>1110</v>
      </c>
      <c r="Z211" t="s">
        <v>54</v>
      </c>
      <c r="AA211" s="1">
        <v>42380</v>
      </c>
      <c r="AB211">
        <v>49808</v>
      </c>
      <c r="AC211" t="s">
        <v>1111</v>
      </c>
      <c r="AD211" t="s">
        <v>1112</v>
      </c>
      <c r="AE211" t="s">
        <v>387</v>
      </c>
      <c r="AF211">
        <v>96</v>
      </c>
      <c r="AL211" t="s">
        <v>58</v>
      </c>
      <c r="AV211">
        <v>778698.2</v>
      </c>
    </row>
    <row r="212" spans="1:48" x14ac:dyDescent="0.3">
      <c r="A212">
        <v>929723</v>
      </c>
      <c r="B212" s="1">
        <v>42380</v>
      </c>
      <c r="D212" t="s">
        <v>2373</v>
      </c>
      <c r="E212" t="s">
        <v>1106</v>
      </c>
      <c r="F212" t="s">
        <v>1107</v>
      </c>
      <c r="G212" t="s">
        <v>49</v>
      </c>
      <c r="H212" t="s">
        <v>1113</v>
      </c>
      <c r="I212" t="s">
        <v>1109</v>
      </c>
      <c r="J212" t="s">
        <v>183</v>
      </c>
      <c r="K212">
        <v>30</v>
      </c>
      <c r="L212">
        <v>98.15</v>
      </c>
      <c r="M212">
        <v>0</v>
      </c>
      <c r="N212">
        <v>2944.5</v>
      </c>
      <c r="S212" t="s">
        <v>378</v>
      </c>
      <c r="T212">
        <v>0</v>
      </c>
      <c r="V212">
        <v>8</v>
      </c>
      <c r="W212">
        <v>14</v>
      </c>
      <c r="X212" t="s">
        <v>1110</v>
      </c>
      <c r="Z212" t="s">
        <v>54</v>
      </c>
      <c r="AA212" s="1">
        <v>42380</v>
      </c>
      <c r="AB212">
        <v>49808</v>
      </c>
      <c r="AC212" t="s">
        <v>1111</v>
      </c>
      <c r="AD212" t="s">
        <v>1112</v>
      </c>
      <c r="AE212" t="s">
        <v>387</v>
      </c>
      <c r="AF212">
        <v>96</v>
      </c>
      <c r="AL212" t="s">
        <v>58</v>
      </c>
      <c r="AV212">
        <v>778698.3</v>
      </c>
    </row>
    <row r="213" spans="1:48" x14ac:dyDescent="0.3">
      <c r="A213">
        <v>929728</v>
      </c>
      <c r="B213" s="1">
        <v>42380</v>
      </c>
      <c r="D213" t="s">
        <v>2373</v>
      </c>
      <c r="E213" t="s">
        <v>1106</v>
      </c>
      <c r="F213" t="s">
        <v>1107</v>
      </c>
      <c r="G213" t="s">
        <v>49</v>
      </c>
      <c r="H213" t="s">
        <v>1114</v>
      </c>
      <c r="I213" t="s">
        <v>1109</v>
      </c>
      <c r="J213" t="s">
        <v>183</v>
      </c>
      <c r="K213">
        <v>10</v>
      </c>
      <c r="L213">
        <v>227.15</v>
      </c>
      <c r="M213">
        <v>0</v>
      </c>
      <c r="N213">
        <v>2271.5</v>
      </c>
      <c r="S213" t="s">
        <v>378</v>
      </c>
      <c r="T213">
        <v>0</v>
      </c>
      <c r="V213">
        <v>12</v>
      </c>
      <c r="W213">
        <v>20</v>
      </c>
      <c r="X213" t="s">
        <v>1115</v>
      </c>
      <c r="Z213" t="s">
        <v>54</v>
      </c>
      <c r="AA213" s="1">
        <v>42380</v>
      </c>
      <c r="AB213">
        <v>49808</v>
      </c>
      <c r="AC213" t="s">
        <v>1111</v>
      </c>
      <c r="AD213" t="s">
        <v>1112</v>
      </c>
      <c r="AE213" t="s">
        <v>387</v>
      </c>
      <c r="AF213">
        <v>96</v>
      </c>
      <c r="AL213" t="s">
        <v>58</v>
      </c>
      <c r="AV213">
        <v>778702.1</v>
      </c>
    </row>
    <row r="214" spans="1:48" x14ac:dyDescent="0.3">
      <c r="A214">
        <v>929728</v>
      </c>
      <c r="B214" s="1">
        <v>42380</v>
      </c>
      <c r="D214" t="s">
        <v>2373</v>
      </c>
      <c r="E214" t="s">
        <v>1106</v>
      </c>
      <c r="F214" t="s">
        <v>1107</v>
      </c>
      <c r="G214" t="s">
        <v>49</v>
      </c>
      <c r="H214" t="s">
        <v>1114</v>
      </c>
      <c r="I214" t="s">
        <v>1109</v>
      </c>
      <c r="J214" t="s">
        <v>183</v>
      </c>
      <c r="K214">
        <v>20</v>
      </c>
      <c r="L214">
        <v>197.75</v>
      </c>
      <c r="M214">
        <v>0</v>
      </c>
      <c r="N214">
        <v>3955</v>
      </c>
      <c r="S214" t="s">
        <v>378</v>
      </c>
      <c r="T214">
        <v>0</v>
      </c>
      <c r="V214">
        <v>12</v>
      </c>
      <c r="W214">
        <v>20</v>
      </c>
      <c r="X214" t="s">
        <v>1115</v>
      </c>
      <c r="Z214" t="s">
        <v>54</v>
      </c>
      <c r="AA214" s="1">
        <v>42380</v>
      </c>
      <c r="AB214">
        <v>49808</v>
      </c>
      <c r="AC214" t="s">
        <v>1111</v>
      </c>
      <c r="AD214" t="s">
        <v>1112</v>
      </c>
      <c r="AE214" t="s">
        <v>387</v>
      </c>
      <c r="AF214">
        <v>96</v>
      </c>
      <c r="AL214" t="s">
        <v>58</v>
      </c>
      <c r="AV214">
        <v>778702.2</v>
      </c>
    </row>
    <row r="215" spans="1:48" x14ac:dyDescent="0.3">
      <c r="A215">
        <v>929728</v>
      </c>
      <c r="B215" s="1">
        <v>42380</v>
      </c>
      <c r="D215" t="s">
        <v>2373</v>
      </c>
      <c r="E215" t="s">
        <v>1106</v>
      </c>
      <c r="F215" t="s">
        <v>1107</v>
      </c>
      <c r="G215" t="s">
        <v>49</v>
      </c>
      <c r="H215" t="s">
        <v>1114</v>
      </c>
      <c r="I215" t="s">
        <v>1109</v>
      </c>
      <c r="J215" t="s">
        <v>183</v>
      </c>
      <c r="K215">
        <v>30</v>
      </c>
      <c r="L215">
        <v>194</v>
      </c>
      <c r="M215">
        <v>0</v>
      </c>
      <c r="N215">
        <v>5820</v>
      </c>
      <c r="S215" t="s">
        <v>378</v>
      </c>
      <c r="T215">
        <v>0</v>
      </c>
      <c r="V215">
        <v>12</v>
      </c>
      <c r="W215">
        <v>20</v>
      </c>
      <c r="X215" t="s">
        <v>1115</v>
      </c>
      <c r="Z215" t="s">
        <v>54</v>
      </c>
      <c r="AA215" s="1">
        <v>42380</v>
      </c>
      <c r="AB215">
        <v>49808</v>
      </c>
      <c r="AC215" t="s">
        <v>1111</v>
      </c>
      <c r="AD215" t="s">
        <v>1112</v>
      </c>
      <c r="AE215" t="s">
        <v>387</v>
      </c>
      <c r="AF215">
        <v>96</v>
      </c>
      <c r="AL215" t="s">
        <v>58</v>
      </c>
      <c r="AV215">
        <v>778702.3</v>
      </c>
    </row>
    <row r="216" spans="1:48" x14ac:dyDescent="0.3">
      <c r="A216">
        <v>929733</v>
      </c>
      <c r="B216" s="1">
        <v>42380</v>
      </c>
      <c r="D216" t="s">
        <v>2373</v>
      </c>
      <c r="E216" t="s">
        <v>1106</v>
      </c>
      <c r="F216" t="s">
        <v>1107</v>
      </c>
      <c r="G216" t="s">
        <v>49</v>
      </c>
      <c r="H216" t="s">
        <v>1116</v>
      </c>
      <c r="I216" t="s">
        <v>1109</v>
      </c>
      <c r="J216" t="s">
        <v>183</v>
      </c>
      <c r="K216">
        <v>6</v>
      </c>
      <c r="L216">
        <v>295</v>
      </c>
      <c r="M216">
        <v>0</v>
      </c>
      <c r="N216">
        <v>1770</v>
      </c>
      <c r="S216" t="s">
        <v>378</v>
      </c>
      <c r="T216">
        <v>0</v>
      </c>
      <c r="V216">
        <v>14</v>
      </c>
      <c r="W216">
        <v>20</v>
      </c>
      <c r="X216" t="s">
        <v>1115</v>
      </c>
      <c r="Z216" t="s">
        <v>54</v>
      </c>
      <c r="AA216" s="1">
        <v>42380</v>
      </c>
      <c r="AB216">
        <v>49808</v>
      </c>
      <c r="AC216" t="s">
        <v>1111</v>
      </c>
      <c r="AD216" t="s">
        <v>1112</v>
      </c>
      <c r="AE216" t="s">
        <v>387</v>
      </c>
      <c r="AF216">
        <v>96</v>
      </c>
      <c r="AL216" t="s">
        <v>58</v>
      </c>
      <c r="AV216">
        <v>778703.2</v>
      </c>
    </row>
    <row r="217" spans="1:48" x14ac:dyDescent="0.3">
      <c r="A217">
        <v>929733</v>
      </c>
      <c r="B217" s="1">
        <v>42380</v>
      </c>
      <c r="D217" t="s">
        <v>2373</v>
      </c>
      <c r="E217" t="s">
        <v>1106</v>
      </c>
      <c r="F217" t="s">
        <v>1107</v>
      </c>
      <c r="G217" t="s">
        <v>49</v>
      </c>
      <c r="H217" t="s">
        <v>1116</v>
      </c>
      <c r="I217" t="s">
        <v>1109</v>
      </c>
      <c r="J217" t="s">
        <v>183</v>
      </c>
      <c r="K217">
        <v>12</v>
      </c>
      <c r="L217">
        <v>253.45</v>
      </c>
      <c r="M217">
        <v>0</v>
      </c>
      <c r="N217">
        <v>3041.4</v>
      </c>
      <c r="S217" t="s">
        <v>378</v>
      </c>
      <c r="T217">
        <v>0</v>
      </c>
      <c r="V217">
        <v>14</v>
      </c>
      <c r="W217">
        <v>20</v>
      </c>
      <c r="X217" t="s">
        <v>1115</v>
      </c>
      <c r="Z217" t="s">
        <v>54</v>
      </c>
      <c r="AA217" s="1">
        <v>42380</v>
      </c>
      <c r="AB217">
        <v>49808</v>
      </c>
      <c r="AC217" t="s">
        <v>1111</v>
      </c>
      <c r="AD217" t="s">
        <v>1112</v>
      </c>
      <c r="AE217" t="s">
        <v>387</v>
      </c>
      <c r="AF217">
        <v>96</v>
      </c>
      <c r="AL217" t="s">
        <v>58</v>
      </c>
      <c r="AV217">
        <v>778703.3</v>
      </c>
    </row>
    <row r="218" spans="1:48" x14ac:dyDescent="0.3">
      <c r="A218">
        <v>929733</v>
      </c>
      <c r="B218" s="1">
        <v>42380</v>
      </c>
      <c r="D218" t="s">
        <v>2373</v>
      </c>
      <c r="E218" t="s">
        <v>1106</v>
      </c>
      <c r="F218" t="s">
        <v>1107</v>
      </c>
      <c r="G218" t="s">
        <v>49</v>
      </c>
      <c r="H218" t="s">
        <v>1116</v>
      </c>
      <c r="I218" t="s">
        <v>1109</v>
      </c>
      <c r="J218" t="s">
        <v>183</v>
      </c>
      <c r="K218">
        <v>18</v>
      </c>
      <c r="L218">
        <v>236.15</v>
      </c>
      <c r="M218">
        <v>0</v>
      </c>
      <c r="N218">
        <v>4250.7</v>
      </c>
      <c r="S218" t="s">
        <v>378</v>
      </c>
      <c r="T218">
        <v>0</v>
      </c>
      <c r="V218">
        <v>14</v>
      </c>
      <c r="W218">
        <v>20</v>
      </c>
      <c r="X218" t="s">
        <v>1115</v>
      </c>
      <c r="Z218" t="s">
        <v>54</v>
      </c>
      <c r="AA218" s="1">
        <v>42380</v>
      </c>
      <c r="AB218">
        <v>49808</v>
      </c>
      <c r="AC218" t="s">
        <v>1111</v>
      </c>
      <c r="AD218" t="s">
        <v>1112</v>
      </c>
      <c r="AE218" t="s">
        <v>387</v>
      </c>
      <c r="AF218">
        <v>96</v>
      </c>
      <c r="AL218" t="s">
        <v>58</v>
      </c>
      <c r="AV218">
        <v>778703.4</v>
      </c>
    </row>
    <row r="219" spans="1:48" x14ac:dyDescent="0.3">
      <c r="A219">
        <v>931987</v>
      </c>
      <c r="B219" s="1">
        <v>42387</v>
      </c>
      <c r="D219" t="s">
        <v>2373</v>
      </c>
      <c r="E219" t="s">
        <v>2258</v>
      </c>
      <c r="F219" t="s">
        <v>2259</v>
      </c>
      <c r="G219" t="s">
        <v>49</v>
      </c>
      <c r="H219" t="s">
        <v>2260</v>
      </c>
      <c r="I219" t="s">
        <v>2261</v>
      </c>
      <c r="J219" t="s">
        <v>183</v>
      </c>
      <c r="K219">
        <v>400</v>
      </c>
      <c r="L219">
        <v>16.75</v>
      </c>
      <c r="M219">
        <v>0</v>
      </c>
      <c r="N219">
        <v>6700</v>
      </c>
      <c r="S219" t="s">
        <v>52</v>
      </c>
      <c r="T219">
        <v>0</v>
      </c>
      <c r="V219">
        <v>7</v>
      </c>
      <c r="W219">
        <v>14.25</v>
      </c>
      <c r="X219" t="s">
        <v>2262</v>
      </c>
      <c r="Z219" t="s">
        <v>54</v>
      </c>
      <c r="AA219" s="1">
        <v>42388</v>
      </c>
      <c r="AB219">
        <v>66109</v>
      </c>
      <c r="AC219" t="s">
        <v>2263</v>
      </c>
      <c r="AD219" t="s">
        <v>2264</v>
      </c>
      <c r="AE219" t="s">
        <v>240</v>
      </c>
      <c r="AF219">
        <v>14</v>
      </c>
      <c r="AL219" t="s">
        <v>58</v>
      </c>
      <c r="AV219">
        <v>779853.5</v>
      </c>
    </row>
    <row r="220" spans="1:48" x14ac:dyDescent="0.3">
      <c r="A220">
        <v>931987</v>
      </c>
      <c r="B220" s="1">
        <v>42387</v>
      </c>
      <c r="D220" t="s">
        <v>2373</v>
      </c>
      <c r="E220" t="s">
        <v>2258</v>
      </c>
      <c r="F220" t="s">
        <v>2259</v>
      </c>
      <c r="G220" t="s">
        <v>49</v>
      </c>
      <c r="H220" t="s">
        <v>2260</v>
      </c>
      <c r="I220" t="s">
        <v>2261</v>
      </c>
      <c r="J220" t="s">
        <v>183</v>
      </c>
      <c r="K220">
        <v>600</v>
      </c>
      <c r="L220">
        <v>16.5</v>
      </c>
      <c r="M220">
        <v>0</v>
      </c>
      <c r="N220">
        <v>9900</v>
      </c>
      <c r="S220" t="s">
        <v>52</v>
      </c>
      <c r="T220">
        <v>0</v>
      </c>
      <c r="V220">
        <v>7</v>
      </c>
      <c r="W220">
        <v>14.25</v>
      </c>
      <c r="X220" t="s">
        <v>2262</v>
      </c>
      <c r="Z220" t="s">
        <v>54</v>
      </c>
      <c r="AA220" s="1">
        <v>42388</v>
      </c>
      <c r="AB220">
        <v>66109</v>
      </c>
      <c r="AC220" t="s">
        <v>2263</v>
      </c>
      <c r="AD220" t="s">
        <v>2264</v>
      </c>
      <c r="AE220" t="s">
        <v>240</v>
      </c>
      <c r="AF220">
        <v>14</v>
      </c>
      <c r="AL220" t="s">
        <v>58</v>
      </c>
      <c r="AV220">
        <v>779853.6</v>
      </c>
    </row>
    <row r="221" spans="1:48" x14ac:dyDescent="0.3">
      <c r="A221">
        <v>931987</v>
      </c>
      <c r="B221" s="1">
        <v>42387</v>
      </c>
      <c r="D221" t="s">
        <v>2373</v>
      </c>
      <c r="E221" t="s">
        <v>2258</v>
      </c>
      <c r="F221" t="s">
        <v>2259</v>
      </c>
      <c r="G221" t="s">
        <v>49</v>
      </c>
      <c r="H221" t="s">
        <v>2260</v>
      </c>
      <c r="I221" t="s">
        <v>2261</v>
      </c>
      <c r="J221" t="s">
        <v>777</v>
      </c>
      <c r="K221">
        <v>200</v>
      </c>
      <c r="L221">
        <v>18.5</v>
      </c>
      <c r="M221">
        <v>0</v>
      </c>
      <c r="N221">
        <v>3700</v>
      </c>
      <c r="S221" t="s">
        <v>52</v>
      </c>
      <c r="T221">
        <v>0</v>
      </c>
      <c r="V221">
        <v>7</v>
      </c>
      <c r="W221">
        <v>14.25</v>
      </c>
      <c r="X221" t="s">
        <v>2262</v>
      </c>
      <c r="Z221" t="s">
        <v>54</v>
      </c>
      <c r="AA221" s="1">
        <v>42388</v>
      </c>
      <c r="AB221">
        <v>66109</v>
      </c>
      <c r="AC221" t="s">
        <v>2263</v>
      </c>
      <c r="AD221" t="s">
        <v>2264</v>
      </c>
      <c r="AE221" t="s">
        <v>240</v>
      </c>
      <c r="AF221">
        <v>14</v>
      </c>
      <c r="AL221" t="s">
        <v>58</v>
      </c>
      <c r="AV221">
        <v>779853.3</v>
      </c>
    </row>
    <row r="222" spans="1:48" x14ac:dyDescent="0.3">
      <c r="A222">
        <v>928463</v>
      </c>
      <c r="B222" s="1">
        <v>42375</v>
      </c>
      <c r="D222" t="s">
        <v>2373</v>
      </c>
      <c r="E222" t="s">
        <v>466</v>
      </c>
      <c r="F222" t="s">
        <v>467</v>
      </c>
      <c r="G222" t="s">
        <v>49</v>
      </c>
      <c r="H222" t="s">
        <v>468</v>
      </c>
      <c r="I222" t="s">
        <v>469</v>
      </c>
      <c r="J222" t="s">
        <v>470</v>
      </c>
      <c r="K222">
        <v>300</v>
      </c>
      <c r="L222">
        <v>281.3</v>
      </c>
      <c r="M222">
        <v>0</v>
      </c>
      <c r="N222">
        <v>84390</v>
      </c>
      <c r="S222" t="s">
        <v>471</v>
      </c>
      <c r="T222">
        <v>0</v>
      </c>
      <c r="V222">
        <v>15</v>
      </c>
      <c r="W222">
        <v>6</v>
      </c>
      <c r="X222">
        <v>30</v>
      </c>
      <c r="Y222" t="s">
        <v>472</v>
      </c>
      <c r="Z222" t="s">
        <v>54</v>
      </c>
      <c r="AA222" s="1">
        <v>42376</v>
      </c>
      <c r="AB222">
        <v>15109</v>
      </c>
      <c r="AC222" t="s">
        <v>473</v>
      </c>
      <c r="AD222" t="s">
        <v>474</v>
      </c>
      <c r="AE222" t="s">
        <v>475</v>
      </c>
      <c r="AF222">
        <v>52</v>
      </c>
      <c r="AL222" t="s">
        <v>58</v>
      </c>
      <c r="AV222">
        <v>778105.3</v>
      </c>
    </row>
    <row r="223" spans="1:48" x14ac:dyDescent="0.3">
      <c r="A223">
        <v>930193</v>
      </c>
      <c r="B223" s="1">
        <v>42381</v>
      </c>
      <c r="D223" t="s">
        <v>2373</v>
      </c>
      <c r="E223" t="s">
        <v>1382</v>
      </c>
      <c r="F223" t="s">
        <v>1383</v>
      </c>
      <c r="G223" t="s">
        <v>49</v>
      </c>
      <c r="H223" t="s">
        <v>1384</v>
      </c>
      <c r="I223" t="s">
        <v>1385</v>
      </c>
      <c r="K223">
        <v>10</v>
      </c>
      <c r="L223">
        <v>92</v>
      </c>
      <c r="M223">
        <v>0</v>
      </c>
      <c r="N223">
        <v>920</v>
      </c>
      <c r="S223" t="s">
        <v>158</v>
      </c>
      <c r="T223">
        <v>0</v>
      </c>
      <c r="V223" t="s">
        <v>1386</v>
      </c>
      <c r="W223" t="s">
        <v>1387</v>
      </c>
      <c r="Z223" t="s">
        <v>54</v>
      </c>
      <c r="AA223" s="1">
        <v>42381</v>
      </c>
      <c r="AC223" t="s">
        <v>207</v>
      </c>
      <c r="AE223" t="s">
        <v>118</v>
      </c>
      <c r="AF223">
        <v>99</v>
      </c>
      <c r="AK223" t="s">
        <v>67</v>
      </c>
      <c r="AL223" t="s">
        <v>58</v>
      </c>
      <c r="AV223">
        <v>640283.30000000005</v>
      </c>
    </row>
    <row r="224" spans="1:48" x14ac:dyDescent="0.3">
      <c r="A224">
        <v>931145</v>
      </c>
      <c r="B224" s="1">
        <v>42383</v>
      </c>
      <c r="D224" t="s">
        <v>2373</v>
      </c>
      <c r="E224" t="s">
        <v>647</v>
      </c>
      <c r="F224" t="s">
        <v>648</v>
      </c>
      <c r="G224" t="s">
        <v>49</v>
      </c>
      <c r="H224" t="s">
        <v>1862</v>
      </c>
      <c r="I224" t="s">
        <v>183</v>
      </c>
      <c r="K224">
        <v>150</v>
      </c>
      <c r="L224">
        <v>29.75</v>
      </c>
      <c r="M224">
        <v>0</v>
      </c>
      <c r="N224">
        <v>4462.5</v>
      </c>
      <c r="S224" t="s">
        <v>52</v>
      </c>
      <c r="T224">
        <v>0</v>
      </c>
      <c r="V224">
        <v>9</v>
      </c>
      <c r="W224">
        <v>11</v>
      </c>
      <c r="X224" t="s">
        <v>1863</v>
      </c>
      <c r="Z224" t="s">
        <v>54</v>
      </c>
      <c r="AA224" s="1">
        <v>42384</v>
      </c>
      <c r="AB224">
        <v>48717</v>
      </c>
      <c r="AC224" t="s">
        <v>654</v>
      </c>
      <c r="AD224" t="s">
        <v>655</v>
      </c>
      <c r="AE224" t="s">
        <v>387</v>
      </c>
      <c r="AF224">
        <v>33</v>
      </c>
      <c r="AK224" t="s">
        <v>67</v>
      </c>
      <c r="AL224" t="s">
        <v>58</v>
      </c>
      <c r="AV224">
        <v>773283.5</v>
      </c>
    </row>
    <row r="225" spans="1:48" x14ac:dyDescent="0.3">
      <c r="A225">
        <v>931433</v>
      </c>
      <c r="B225" s="1">
        <v>42384</v>
      </c>
      <c r="D225" t="s">
        <v>2373</v>
      </c>
      <c r="E225" t="s">
        <v>457</v>
      </c>
      <c r="F225" t="s">
        <v>458</v>
      </c>
      <c r="G225" t="s">
        <v>49</v>
      </c>
      <c r="H225" t="s">
        <v>2021</v>
      </c>
      <c r="I225" t="s">
        <v>183</v>
      </c>
      <c r="K225">
        <v>10</v>
      </c>
      <c r="L225">
        <v>132.5</v>
      </c>
      <c r="M225">
        <v>0</v>
      </c>
      <c r="N225">
        <v>1325</v>
      </c>
      <c r="S225" t="s">
        <v>460</v>
      </c>
      <c r="T225">
        <v>0</v>
      </c>
      <c r="V225">
        <v>12</v>
      </c>
      <c r="W225">
        <v>15</v>
      </c>
      <c r="X225" t="s">
        <v>2022</v>
      </c>
      <c r="Z225" t="s">
        <v>54</v>
      </c>
      <c r="AA225" s="1">
        <v>42384</v>
      </c>
      <c r="AB225">
        <v>68137</v>
      </c>
      <c r="AC225" t="s">
        <v>464</v>
      </c>
      <c r="AD225" t="s">
        <v>465</v>
      </c>
      <c r="AE225" t="s">
        <v>179</v>
      </c>
      <c r="AF225">
        <v>82</v>
      </c>
      <c r="AL225" t="s">
        <v>58</v>
      </c>
      <c r="AV225">
        <v>779540.2</v>
      </c>
    </row>
    <row r="226" spans="1:48" x14ac:dyDescent="0.3">
      <c r="A226">
        <v>931622</v>
      </c>
      <c r="B226" s="1">
        <v>42384</v>
      </c>
      <c r="D226" t="s">
        <v>2373</v>
      </c>
      <c r="E226" t="s">
        <v>1382</v>
      </c>
      <c r="F226" t="s">
        <v>1383</v>
      </c>
      <c r="G226" t="s">
        <v>49</v>
      </c>
      <c r="H226" t="s">
        <v>2119</v>
      </c>
      <c r="I226" t="s">
        <v>2120</v>
      </c>
      <c r="K226">
        <v>32</v>
      </c>
      <c r="L226">
        <v>27.5</v>
      </c>
      <c r="M226">
        <v>0</v>
      </c>
      <c r="N226">
        <v>880</v>
      </c>
      <c r="S226" t="s">
        <v>158</v>
      </c>
      <c r="T226">
        <v>0</v>
      </c>
      <c r="V226">
        <v>6</v>
      </c>
      <c r="W226">
        <v>6</v>
      </c>
      <c r="X226" t="s">
        <v>2121</v>
      </c>
      <c r="Z226" t="s">
        <v>54</v>
      </c>
      <c r="AA226" s="1">
        <v>42387</v>
      </c>
      <c r="AC226" t="s">
        <v>207</v>
      </c>
      <c r="AE226" t="s">
        <v>208</v>
      </c>
      <c r="AF226">
        <v>99</v>
      </c>
      <c r="AL226" t="s">
        <v>58</v>
      </c>
      <c r="AV226">
        <v>779652.3</v>
      </c>
    </row>
    <row r="227" spans="1:48" x14ac:dyDescent="0.3">
      <c r="A227">
        <v>928156</v>
      </c>
      <c r="B227" s="1">
        <v>42374</v>
      </c>
      <c r="D227" t="s">
        <v>2377</v>
      </c>
      <c r="E227" t="s">
        <v>241</v>
      </c>
      <c r="F227" t="s">
        <v>242</v>
      </c>
      <c r="G227" t="s">
        <v>49</v>
      </c>
      <c r="H227" t="s">
        <v>243</v>
      </c>
      <c r="I227" t="s">
        <v>244</v>
      </c>
      <c r="K227">
        <v>1</v>
      </c>
      <c r="L227">
        <v>0</v>
      </c>
      <c r="M227">
        <v>0</v>
      </c>
      <c r="N227">
        <v>0</v>
      </c>
      <c r="S227" t="s">
        <v>245</v>
      </c>
      <c r="T227">
        <v>0</v>
      </c>
      <c r="V227" t="s">
        <v>246</v>
      </c>
      <c r="W227" t="s">
        <v>247</v>
      </c>
      <c r="Z227" t="s">
        <v>82</v>
      </c>
      <c r="AA227" s="1">
        <v>42374</v>
      </c>
      <c r="AB227">
        <v>63363</v>
      </c>
      <c r="AC227" t="s">
        <v>248</v>
      </c>
      <c r="AD227" t="s">
        <v>249</v>
      </c>
      <c r="AE227" t="s">
        <v>123</v>
      </c>
      <c r="AF227">
        <v>83</v>
      </c>
      <c r="AL227" t="s">
        <v>58</v>
      </c>
      <c r="AV227">
        <v>777944.1</v>
      </c>
    </row>
    <row r="228" spans="1:48" x14ac:dyDescent="0.3">
      <c r="A228">
        <v>928159</v>
      </c>
      <c r="B228" s="1">
        <v>42374</v>
      </c>
      <c r="D228" t="s">
        <v>2377</v>
      </c>
      <c r="E228" t="s">
        <v>241</v>
      </c>
      <c r="F228" t="s">
        <v>242</v>
      </c>
      <c r="G228" t="s">
        <v>49</v>
      </c>
      <c r="H228" t="s">
        <v>254</v>
      </c>
      <c r="I228" t="s">
        <v>244</v>
      </c>
      <c r="K228">
        <v>1</v>
      </c>
      <c r="L228">
        <v>0</v>
      </c>
      <c r="M228">
        <v>0</v>
      </c>
      <c r="N228">
        <v>0</v>
      </c>
      <c r="S228" t="s">
        <v>245</v>
      </c>
      <c r="T228">
        <v>0</v>
      </c>
      <c r="V228" t="s">
        <v>246</v>
      </c>
      <c r="W228" t="s">
        <v>255</v>
      </c>
      <c r="Z228" t="s">
        <v>82</v>
      </c>
      <c r="AA228" s="1">
        <v>42374</v>
      </c>
      <c r="AB228">
        <v>63363</v>
      </c>
      <c r="AC228" t="s">
        <v>248</v>
      </c>
      <c r="AD228" t="s">
        <v>249</v>
      </c>
      <c r="AE228" t="s">
        <v>123</v>
      </c>
      <c r="AF228">
        <v>83</v>
      </c>
      <c r="AL228" t="s">
        <v>58</v>
      </c>
      <c r="AV228">
        <v>777947.1</v>
      </c>
    </row>
    <row r="229" spans="1:48" x14ac:dyDescent="0.3">
      <c r="A229">
        <v>929495</v>
      </c>
      <c r="B229" s="1">
        <v>42377</v>
      </c>
      <c r="D229" t="s">
        <v>2368</v>
      </c>
      <c r="E229" t="s">
        <v>977</v>
      </c>
      <c r="F229" t="s">
        <v>978</v>
      </c>
      <c r="G229" t="s">
        <v>49</v>
      </c>
      <c r="H229" t="s">
        <v>979</v>
      </c>
      <c r="I229" t="s">
        <v>980</v>
      </c>
      <c r="J229" t="s">
        <v>504</v>
      </c>
      <c r="K229">
        <v>55</v>
      </c>
      <c r="L229">
        <v>84.55</v>
      </c>
      <c r="M229">
        <v>0</v>
      </c>
      <c r="N229">
        <v>4650.25</v>
      </c>
      <c r="S229" t="s">
        <v>563</v>
      </c>
      <c r="T229">
        <v>0</v>
      </c>
      <c r="V229">
        <v>50</v>
      </c>
      <c r="W229">
        <v>48</v>
      </c>
      <c r="X229">
        <v>84</v>
      </c>
      <c r="Y229" t="s">
        <v>858</v>
      </c>
      <c r="Z229" t="s">
        <v>54</v>
      </c>
      <c r="AA229" s="1">
        <v>42380</v>
      </c>
      <c r="AB229">
        <v>70944</v>
      </c>
      <c r="AC229" t="s">
        <v>981</v>
      </c>
      <c r="AD229" t="s">
        <v>982</v>
      </c>
      <c r="AE229" t="s">
        <v>57</v>
      </c>
      <c r="AF229">
        <v>22</v>
      </c>
      <c r="AL229" t="s">
        <v>58</v>
      </c>
      <c r="AV229">
        <v>778592.1</v>
      </c>
    </row>
    <row r="230" spans="1:48" x14ac:dyDescent="0.3">
      <c r="A230">
        <v>931209</v>
      </c>
      <c r="B230" s="1">
        <v>42383</v>
      </c>
      <c r="D230" t="s">
        <v>2368</v>
      </c>
      <c r="E230" t="s">
        <v>911</v>
      </c>
      <c r="F230" t="s">
        <v>763</v>
      </c>
      <c r="G230" t="s">
        <v>49</v>
      </c>
      <c r="H230" t="s">
        <v>1914</v>
      </c>
      <c r="I230" t="s">
        <v>1915</v>
      </c>
      <c r="J230" t="s">
        <v>1080</v>
      </c>
      <c r="K230">
        <v>1</v>
      </c>
      <c r="L230">
        <v>0</v>
      </c>
      <c r="M230">
        <v>0</v>
      </c>
      <c r="N230">
        <v>0</v>
      </c>
      <c r="S230" t="s">
        <v>323</v>
      </c>
      <c r="T230">
        <v>0</v>
      </c>
      <c r="V230">
        <v>6</v>
      </c>
      <c r="W230">
        <v>6</v>
      </c>
      <c r="Z230" t="s">
        <v>82</v>
      </c>
      <c r="AA230" s="1">
        <v>42383</v>
      </c>
      <c r="AB230">
        <v>50591</v>
      </c>
      <c r="AC230" t="s">
        <v>917</v>
      </c>
      <c r="AD230" t="s">
        <v>918</v>
      </c>
      <c r="AE230" t="s">
        <v>240</v>
      </c>
      <c r="AF230">
        <v>11</v>
      </c>
      <c r="AL230" t="s">
        <v>58</v>
      </c>
      <c r="AV230">
        <v>779444</v>
      </c>
    </row>
    <row r="231" spans="1:48" x14ac:dyDescent="0.3">
      <c r="A231">
        <v>929268</v>
      </c>
      <c r="B231" s="1">
        <v>42377</v>
      </c>
      <c r="D231" t="s">
        <v>2368</v>
      </c>
      <c r="E231" t="s">
        <v>702</v>
      </c>
      <c r="F231" t="s">
        <v>703</v>
      </c>
      <c r="G231" t="s">
        <v>49</v>
      </c>
      <c r="H231" t="s">
        <v>855</v>
      </c>
      <c r="I231" t="s">
        <v>856</v>
      </c>
      <c r="J231" t="s">
        <v>857</v>
      </c>
      <c r="K231">
        <v>1.53</v>
      </c>
      <c r="L231">
        <v>2570.3000000000002</v>
      </c>
      <c r="M231">
        <v>0</v>
      </c>
      <c r="N231">
        <v>3932.56</v>
      </c>
      <c r="S231" t="s">
        <v>63</v>
      </c>
      <c r="T231">
        <v>0</v>
      </c>
      <c r="V231">
        <v>44</v>
      </c>
      <c r="W231">
        <v>44</v>
      </c>
      <c r="X231">
        <v>70</v>
      </c>
      <c r="Y231" t="s">
        <v>858</v>
      </c>
      <c r="Z231" t="s">
        <v>54</v>
      </c>
      <c r="AA231" s="1">
        <v>42377</v>
      </c>
      <c r="AB231">
        <v>70788</v>
      </c>
      <c r="AC231" t="s">
        <v>859</v>
      </c>
      <c r="AD231" t="s">
        <v>860</v>
      </c>
      <c r="AE231" t="s">
        <v>522</v>
      </c>
      <c r="AF231">
        <v>11</v>
      </c>
      <c r="AL231" t="s">
        <v>58</v>
      </c>
      <c r="AV231">
        <v>778487.1</v>
      </c>
    </row>
    <row r="232" spans="1:48" x14ac:dyDescent="0.3">
      <c r="A232">
        <v>927940</v>
      </c>
      <c r="B232" s="1">
        <v>42374</v>
      </c>
      <c r="D232" t="s">
        <v>2368</v>
      </c>
      <c r="E232" t="s">
        <v>47</v>
      </c>
      <c r="F232" t="s">
        <v>48</v>
      </c>
      <c r="G232" t="s">
        <v>49</v>
      </c>
      <c r="H232" t="s">
        <v>50</v>
      </c>
      <c r="I232" t="s">
        <v>51</v>
      </c>
      <c r="K232">
        <v>3000</v>
      </c>
      <c r="L232">
        <v>1.39</v>
      </c>
      <c r="M232">
        <v>0</v>
      </c>
      <c r="N232">
        <v>4170</v>
      </c>
      <c r="S232" t="s">
        <v>52</v>
      </c>
      <c r="T232">
        <v>0</v>
      </c>
      <c r="V232">
        <v>26</v>
      </c>
      <c r="W232" t="s">
        <v>53</v>
      </c>
      <c r="Z232" t="s">
        <v>54</v>
      </c>
      <c r="AA232" s="1">
        <v>42375</v>
      </c>
      <c r="AB232">
        <v>61541</v>
      </c>
      <c r="AC232" t="s">
        <v>55</v>
      </c>
      <c r="AD232" t="s">
        <v>56</v>
      </c>
      <c r="AE232" t="s">
        <v>57</v>
      </c>
      <c r="AF232">
        <v>55</v>
      </c>
      <c r="AL232" t="s">
        <v>58</v>
      </c>
      <c r="AV232">
        <v>777829.2</v>
      </c>
    </row>
    <row r="233" spans="1:48" x14ac:dyDescent="0.3">
      <c r="A233">
        <v>928432</v>
      </c>
      <c r="B233" s="1">
        <v>42375</v>
      </c>
      <c r="D233" t="s">
        <v>2368</v>
      </c>
      <c r="E233" t="s">
        <v>433</v>
      </c>
      <c r="F233" t="s">
        <v>434</v>
      </c>
      <c r="G233" t="s">
        <v>49</v>
      </c>
      <c r="H233" t="s">
        <v>435</v>
      </c>
      <c r="I233" t="s">
        <v>436</v>
      </c>
      <c r="K233">
        <v>3.33</v>
      </c>
      <c r="L233">
        <v>1252.75</v>
      </c>
      <c r="M233">
        <v>0</v>
      </c>
      <c r="N233">
        <v>4171.66</v>
      </c>
      <c r="S233" t="s">
        <v>141</v>
      </c>
      <c r="T233">
        <v>0</v>
      </c>
      <c r="V233">
        <v>50</v>
      </c>
      <c r="W233">
        <v>44</v>
      </c>
      <c r="X233">
        <v>48</v>
      </c>
      <c r="Y233" t="s">
        <v>437</v>
      </c>
      <c r="Z233" t="s">
        <v>54</v>
      </c>
      <c r="AA233" s="1">
        <v>42375</v>
      </c>
      <c r="AB233">
        <v>66942</v>
      </c>
      <c r="AC233" t="s">
        <v>438</v>
      </c>
      <c r="AD233" t="s">
        <v>439</v>
      </c>
      <c r="AE233" t="s">
        <v>440</v>
      </c>
      <c r="AF233">
        <v>53</v>
      </c>
      <c r="AL233" t="s">
        <v>58</v>
      </c>
      <c r="AV233">
        <v>778088.2</v>
      </c>
    </row>
    <row r="234" spans="1:48" x14ac:dyDescent="0.3">
      <c r="A234">
        <v>928434</v>
      </c>
      <c r="B234" s="1">
        <v>42375</v>
      </c>
      <c r="D234" t="s">
        <v>2368</v>
      </c>
      <c r="E234" t="s">
        <v>433</v>
      </c>
      <c r="F234" t="s">
        <v>434</v>
      </c>
      <c r="G234" t="s">
        <v>49</v>
      </c>
      <c r="H234" t="s">
        <v>441</v>
      </c>
      <c r="I234" t="s">
        <v>436</v>
      </c>
      <c r="K234">
        <v>2.25</v>
      </c>
      <c r="L234">
        <v>1853</v>
      </c>
      <c r="M234">
        <v>0</v>
      </c>
      <c r="N234">
        <v>4169.25</v>
      </c>
      <c r="T234">
        <v>0</v>
      </c>
      <c r="V234">
        <v>50</v>
      </c>
      <c r="W234">
        <v>44</v>
      </c>
      <c r="X234">
        <v>71</v>
      </c>
      <c r="Y234" t="s">
        <v>437</v>
      </c>
      <c r="Z234" t="s">
        <v>54</v>
      </c>
      <c r="AA234" s="1">
        <v>42375</v>
      </c>
      <c r="AB234">
        <v>66942</v>
      </c>
      <c r="AC234" t="s">
        <v>438</v>
      </c>
      <c r="AD234" t="s">
        <v>439</v>
      </c>
      <c r="AE234" t="s">
        <v>440</v>
      </c>
      <c r="AF234">
        <v>53</v>
      </c>
      <c r="AL234" t="s">
        <v>58</v>
      </c>
      <c r="AV234">
        <v>778089.2</v>
      </c>
    </row>
    <row r="235" spans="1:48" x14ac:dyDescent="0.3">
      <c r="A235">
        <v>928435</v>
      </c>
      <c r="B235" s="1">
        <v>42375</v>
      </c>
      <c r="D235" t="s">
        <v>2368</v>
      </c>
      <c r="E235" t="s">
        <v>433</v>
      </c>
      <c r="F235" t="s">
        <v>434</v>
      </c>
      <c r="G235" t="s">
        <v>49</v>
      </c>
      <c r="H235" t="s">
        <v>442</v>
      </c>
      <c r="I235" t="s">
        <v>443</v>
      </c>
      <c r="K235">
        <v>1.9</v>
      </c>
      <c r="L235">
        <v>2192.3000000000002</v>
      </c>
      <c r="M235">
        <v>0</v>
      </c>
      <c r="N235">
        <v>4165.37</v>
      </c>
      <c r="S235" t="s">
        <v>141</v>
      </c>
      <c r="T235">
        <v>0</v>
      </c>
      <c r="V235">
        <v>50</v>
      </c>
      <c r="W235">
        <v>44</v>
      </c>
      <c r="X235">
        <v>84</v>
      </c>
      <c r="Y235" t="s">
        <v>437</v>
      </c>
      <c r="Z235" t="s">
        <v>54</v>
      </c>
      <c r="AA235" s="1">
        <v>42375</v>
      </c>
      <c r="AB235">
        <v>66942</v>
      </c>
      <c r="AC235" t="s">
        <v>438</v>
      </c>
      <c r="AD235" t="s">
        <v>439</v>
      </c>
      <c r="AE235" t="s">
        <v>440</v>
      </c>
      <c r="AF235">
        <v>53</v>
      </c>
      <c r="AL235" t="s">
        <v>58</v>
      </c>
      <c r="AV235">
        <v>778090.1</v>
      </c>
    </row>
    <row r="236" spans="1:48" x14ac:dyDescent="0.3">
      <c r="A236">
        <v>928438</v>
      </c>
      <c r="B236" s="1">
        <v>42375</v>
      </c>
      <c r="D236" t="s">
        <v>2368</v>
      </c>
      <c r="E236" t="s">
        <v>433</v>
      </c>
      <c r="F236" t="s">
        <v>434</v>
      </c>
      <c r="G236" t="s">
        <v>49</v>
      </c>
      <c r="H236" t="s">
        <v>444</v>
      </c>
      <c r="I236" t="s">
        <v>445</v>
      </c>
      <c r="K236">
        <v>1.67</v>
      </c>
      <c r="L236">
        <v>2505.5</v>
      </c>
      <c r="M236">
        <v>0</v>
      </c>
      <c r="N236">
        <v>4184.1899999999996</v>
      </c>
      <c r="S236" t="s">
        <v>141</v>
      </c>
      <c r="T236">
        <v>0</v>
      </c>
      <c r="V236">
        <v>50</v>
      </c>
      <c r="W236">
        <v>44</v>
      </c>
      <c r="X236">
        <v>96</v>
      </c>
      <c r="Y236" t="s">
        <v>437</v>
      </c>
      <c r="Z236" t="s">
        <v>54</v>
      </c>
      <c r="AA236" s="1">
        <v>42375</v>
      </c>
      <c r="AB236">
        <v>66942</v>
      </c>
      <c r="AC236" t="s">
        <v>438</v>
      </c>
      <c r="AD236" t="s">
        <v>439</v>
      </c>
      <c r="AE236" t="s">
        <v>440</v>
      </c>
      <c r="AF236">
        <v>53</v>
      </c>
      <c r="AL236" t="s">
        <v>58</v>
      </c>
      <c r="AV236">
        <v>778092.2</v>
      </c>
    </row>
    <row r="237" spans="1:48" x14ac:dyDescent="0.3">
      <c r="A237">
        <v>928441</v>
      </c>
      <c r="B237" s="1">
        <v>42375</v>
      </c>
      <c r="D237" t="s">
        <v>2368</v>
      </c>
      <c r="E237" t="s">
        <v>433</v>
      </c>
      <c r="F237" t="s">
        <v>434</v>
      </c>
      <c r="G237" t="s">
        <v>49</v>
      </c>
      <c r="H237" t="s">
        <v>435</v>
      </c>
      <c r="I237" t="s">
        <v>446</v>
      </c>
      <c r="K237">
        <v>2.77</v>
      </c>
      <c r="L237">
        <v>1220.9000000000001</v>
      </c>
      <c r="M237">
        <v>0</v>
      </c>
      <c r="N237">
        <v>3381.89</v>
      </c>
      <c r="S237" t="s">
        <v>141</v>
      </c>
      <c r="T237">
        <v>0</v>
      </c>
      <c r="V237">
        <v>50</v>
      </c>
      <c r="W237">
        <v>44</v>
      </c>
      <c r="X237">
        <v>48</v>
      </c>
      <c r="Y237" t="s">
        <v>437</v>
      </c>
      <c r="Z237" t="s">
        <v>54</v>
      </c>
      <c r="AA237" s="1">
        <v>42375</v>
      </c>
      <c r="AB237">
        <v>66942</v>
      </c>
      <c r="AC237" t="s">
        <v>438</v>
      </c>
      <c r="AD237" t="s">
        <v>439</v>
      </c>
      <c r="AE237" t="s">
        <v>440</v>
      </c>
      <c r="AF237">
        <v>53</v>
      </c>
      <c r="AL237" t="s">
        <v>58</v>
      </c>
      <c r="AV237">
        <v>778095.1</v>
      </c>
    </row>
    <row r="238" spans="1:48" x14ac:dyDescent="0.3">
      <c r="A238">
        <v>928885</v>
      </c>
      <c r="B238" s="1">
        <v>42376</v>
      </c>
      <c r="D238" t="s">
        <v>2368</v>
      </c>
      <c r="E238" t="s">
        <v>693</v>
      </c>
      <c r="F238" t="s">
        <v>694</v>
      </c>
      <c r="G238" t="s">
        <v>49</v>
      </c>
      <c r="H238" t="s">
        <v>695</v>
      </c>
      <c r="I238" t="s">
        <v>696</v>
      </c>
      <c r="K238">
        <v>75</v>
      </c>
      <c r="L238">
        <v>50.1</v>
      </c>
      <c r="M238">
        <v>0</v>
      </c>
      <c r="N238">
        <v>3757.5</v>
      </c>
      <c r="S238" t="s">
        <v>697</v>
      </c>
      <c r="T238">
        <v>0</v>
      </c>
      <c r="V238">
        <v>16</v>
      </c>
      <c r="W238" t="s">
        <v>698</v>
      </c>
      <c r="X238" t="s">
        <v>699</v>
      </c>
      <c r="Z238" t="s">
        <v>54</v>
      </c>
      <c r="AA238" s="1">
        <v>42376</v>
      </c>
      <c r="AB238">
        <v>23261</v>
      </c>
      <c r="AC238" t="s">
        <v>700</v>
      </c>
      <c r="AD238" t="s">
        <v>701</v>
      </c>
      <c r="AE238" t="s">
        <v>157</v>
      </c>
      <c r="AF238">
        <v>55</v>
      </c>
      <c r="AL238" t="s">
        <v>58</v>
      </c>
      <c r="AV238">
        <v>778309.1</v>
      </c>
    </row>
    <row r="239" spans="1:48" x14ac:dyDescent="0.3">
      <c r="A239">
        <v>928885</v>
      </c>
      <c r="B239" s="1">
        <v>42376</v>
      </c>
      <c r="D239" t="s">
        <v>2368</v>
      </c>
      <c r="E239" t="s">
        <v>693</v>
      </c>
      <c r="F239" t="s">
        <v>694</v>
      </c>
      <c r="G239" t="s">
        <v>49</v>
      </c>
      <c r="H239" t="s">
        <v>695</v>
      </c>
      <c r="I239" t="s">
        <v>696</v>
      </c>
      <c r="K239">
        <v>100</v>
      </c>
      <c r="L239">
        <v>50.1</v>
      </c>
      <c r="M239">
        <v>0</v>
      </c>
      <c r="N239">
        <v>5010</v>
      </c>
      <c r="S239" t="s">
        <v>697</v>
      </c>
      <c r="T239">
        <v>0</v>
      </c>
      <c r="V239">
        <v>16</v>
      </c>
      <c r="W239" t="s">
        <v>698</v>
      </c>
      <c r="X239" t="s">
        <v>699</v>
      </c>
      <c r="Z239" t="s">
        <v>54</v>
      </c>
      <c r="AA239" s="1">
        <v>42376</v>
      </c>
      <c r="AB239">
        <v>23261</v>
      </c>
      <c r="AC239" t="s">
        <v>700</v>
      </c>
      <c r="AD239" t="s">
        <v>701</v>
      </c>
      <c r="AE239" t="s">
        <v>157</v>
      </c>
      <c r="AF239">
        <v>55</v>
      </c>
      <c r="AL239" t="s">
        <v>58</v>
      </c>
      <c r="AV239">
        <v>778309.2</v>
      </c>
    </row>
    <row r="240" spans="1:48" x14ac:dyDescent="0.3">
      <c r="A240">
        <v>928885</v>
      </c>
      <c r="B240" s="1">
        <v>42376</v>
      </c>
      <c r="D240" t="s">
        <v>2368</v>
      </c>
      <c r="E240" t="s">
        <v>693</v>
      </c>
      <c r="F240" t="s">
        <v>694</v>
      </c>
      <c r="G240" t="s">
        <v>49</v>
      </c>
      <c r="H240" t="s">
        <v>695</v>
      </c>
      <c r="I240" t="s">
        <v>696</v>
      </c>
      <c r="K240">
        <v>125</v>
      </c>
      <c r="L240">
        <v>47.3</v>
      </c>
      <c r="M240">
        <v>0</v>
      </c>
      <c r="N240">
        <v>5912.5</v>
      </c>
      <c r="S240" t="s">
        <v>697</v>
      </c>
      <c r="T240">
        <v>0</v>
      </c>
      <c r="V240">
        <v>16</v>
      </c>
      <c r="W240" t="s">
        <v>698</v>
      </c>
      <c r="X240" t="s">
        <v>699</v>
      </c>
      <c r="Z240" t="s">
        <v>54</v>
      </c>
      <c r="AA240" s="1">
        <v>42376</v>
      </c>
      <c r="AB240">
        <v>23261</v>
      </c>
      <c r="AC240" t="s">
        <v>700</v>
      </c>
      <c r="AD240" t="s">
        <v>701</v>
      </c>
      <c r="AE240" t="s">
        <v>157</v>
      </c>
      <c r="AF240">
        <v>55</v>
      </c>
      <c r="AL240" t="s">
        <v>58</v>
      </c>
      <c r="AV240">
        <v>778309.3</v>
      </c>
    </row>
    <row r="241" spans="1:48" x14ac:dyDescent="0.3">
      <c r="A241">
        <v>929072</v>
      </c>
      <c r="B241" s="1">
        <v>42376</v>
      </c>
      <c r="D241" t="s">
        <v>2368</v>
      </c>
      <c r="E241" t="s">
        <v>782</v>
      </c>
      <c r="F241" t="s">
        <v>783</v>
      </c>
      <c r="G241" t="s">
        <v>49</v>
      </c>
      <c r="H241" t="s">
        <v>784</v>
      </c>
      <c r="I241" t="s">
        <v>785</v>
      </c>
      <c r="K241">
        <v>50</v>
      </c>
      <c r="L241">
        <v>66.2</v>
      </c>
      <c r="M241">
        <v>0</v>
      </c>
      <c r="N241">
        <v>3310</v>
      </c>
      <c r="S241" t="s">
        <v>305</v>
      </c>
      <c r="T241">
        <v>0</v>
      </c>
      <c r="V241">
        <v>24</v>
      </c>
      <c r="W241" t="s">
        <v>786</v>
      </c>
      <c r="X241" t="s">
        <v>787</v>
      </c>
      <c r="Z241" t="s">
        <v>54</v>
      </c>
      <c r="AA241" s="1">
        <v>42376</v>
      </c>
      <c r="AB241">
        <v>8692</v>
      </c>
      <c r="AC241" t="s">
        <v>788</v>
      </c>
      <c r="AD241" t="s">
        <v>789</v>
      </c>
      <c r="AE241" t="s">
        <v>790</v>
      </c>
      <c r="AF241">
        <v>42</v>
      </c>
      <c r="AL241" t="s">
        <v>58</v>
      </c>
      <c r="AV241">
        <v>778413.1</v>
      </c>
    </row>
    <row r="242" spans="1:48" x14ac:dyDescent="0.3">
      <c r="A242">
        <v>929072</v>
      </c>
      <c r="B242" s="1">
        <v>42376</v>
      </c>
      <c r="D242" t="s">
        <v>2368</v>
      </c>
      <c r="E242" t="s">
        <v>782</v>
      </c>
      <c r="F242" t="s">
        <v>783</v>
      </c>
      <c r="G242" t="s">
        <v>49</v>
      </c>
      <c r="H242" t="s">
        <v>784</v>
      </c>
      <c r="I242" t="s">
        <v>785</v>
      </c>
      <c r="K242">
        <v>100</v>
      </c>
      <c r="L242">
        <v>60.25</v>
      </c>
      <c r="M242">
        <v>0</v>
      </c>
      <c r="N242">
        <v>6025</v>
      </c>
      <c r="S242" t="s">
        <v>305</v>
      </c>
      <c r="T242">
        <v>0</v>
      </c>
      <c r="V242">
        <v>24</v>
      </c>
      <c r="W242" t="s">
        <v>786</v>
      </c>
      <c r="X242" t="s">
        <v>787</v>
      </c>
      <c r="Z242" t="s">
        <v>54</v>
      </c>
      <c r="AA242" s="1">
        <v>42376</v>
      </c>
      <c r="AB242">
        <v>8692</v>
      </c>
      <c r="AC242" t="s">
        <v>788</v>
      </c>
      <c r="AD242" t="s">
        <v>789</v>
      </c>
      <c r="AE242" t="s">
        <v>790</v>
      </c>
      <c r="AF242">
        <v>42</v>
      </c>
      <c r="AL242" t="s">
        <v>58</v>
      </c>
      <c r="AV242">
        <v>778413.2</v>
      </c>
    </row>
    <row r="243" spans="1:48" x14ac:dyDescent="0.3">
      <c r="A243">
        <v>929286</v>
      </c>
      <c r="B243" s="1">
        <v>42377</v>
      </c>
      <c r="D243" t="s">
        <v>2368</v>
      </c>
      <c r="E243" t="s">
        <v>861</v>
      </c>
      <c r="F243" t="s">
        <v>862</v>
      </c>
      <c r="G243" t="s">
        <v>49</v>
      </c>
      <c r="H243" t="s">
        <v>863</v>
      </c>
      <c r="I243" t="s">
        <v>864</v>
      </c>
      <c r="K243">
        <v>8700</v>
      </c>
      <c r="L243">
        <v>1.35</v>
      </c>
      <c r="M243">
        <v>0</v>
      </c>
      <c r="N243">
        <v>11745</v>
      </c>
      <c r="S243" t="s">
        <v>120</v>
      </c>
      <c r="T243">
        <v>0</v>
      </c>
      <c r="V243">
        <v>14</v>
      </c>
      <c r="W243" t="s">
        <v>865</v>
      </c>
      <c r="X243" t="s">
        <v>866</v>
      </c>
      <c r="Z243" t="s">
        <v>54</v>
      </c>
      <c r="AA243" s="1">
        <v>42377</v>
      </c>
      <c r="AB243">
        <v>38358</v>
      </c>
      <c r="AC243" t="s">
        <v>867</v>
      </c>
      <c r="AD243" t="s">
        <v>868</v>
      </c>
      <c r="AE243" t="s">
        <v>790</v>
      </c>
      <c r="AF243">
        <v>42</v>
      </c>
      <c r="AL243" t="s">
        <v>58</v>
      </c>
      <c r="AV243">
        <v>778495.1</v>
      </c>
    </row>
    <row r="244" spans="1:48" x14ac:dyDescent="0.3">
      <c r="A244">
        <v>929289</v>
      </c>
      <c r="B244" s="1">
        <v>42377</v>
      </c>
      <c r="D244" t="s">
        <v>2368</v>
      </c>
      <c r="E244" t="s">
        <v>861</v>
      </c>
      <c r="F244" t="s">
        <v>862</v>
      </c>
      <c r="G244" t="s">
        <v>49</v>
      </c>
      <c r="H244" t="s">
        <v>869</v>
      </c>
      <c r="I244" t="s">
        <v>864</v>
      </c>
      <c r="K244">
        <v>3314</v>
      </c>
      <c r="L244">
        <v>1.42</v>
      </c>
      <c r="M244">
        <v>0</v>
      </c>
      <c r="N244">
        <v>4705.88</v>
      </c>
      <c r="S244" t="s">
        <v>120</v>
      </c>
      <c r="T244">
        <v>0</v>
      </c>
      <c r="V244">
        <v>14</v>
      </c>
      <c r="W244" t="s">
        <v>870</v>
      </c>
      <c r="X244" t="s">
        <v>871</v>
      </c>
      <c r="Z244" t="s">
        <v>54</v>
      </c>
      <c r="AA244" s="1">
        <v>42377</v>
      </c>
      <c r="AB244">
        <v>38358</v>
      </c>
      <c r="AC244" t="s">
        <v>867</v>
      </c>
      <c r="AD244" t="s">
        <v>868</v>
      </c>
      <c r="AE244" t="s">
        <v>790</v>
      </c>
      <c r="AF244">
        <v>42</v>
      </c>
      <c r="AL244" t="s">
        <v>58</v>
      </c>
      <c r="AV244">
        <v>778496.1</v>
      </c>
    </row>
    <row r="245" spans="1:48" x14ac:dyDescent="0.3">
      <c r="A245">
        <v>929636</v>
      </c>
      <c r="B245" s="1">
        <v>42377</v>
      </c>
      <c r="D245" t="s">
        <v>2368</v>
      </c>
      <c r="E245" t="s">
        <v>678</v>
      </c>
      <c r="F245" t="s">
        <v>679</v>
      </c>
      <c r="G245" t="s">
        <v>49</v>
      </c>
      <c r="H245" t="s">
        <v>1074</v>
      </c>
      <c r="I245" t="s">
        <v>785</v>
      </c>
      <c r="K245">
        <v>25</v>
      </c>
      <c r="L245">
        <v>32.1</v>
      </c>
      <c r="M245">
        <v>0</v>
      </c>
      <c r="N245">
        <v>802.5</v>
      </c>
      <c r="S245" t="s">
        <v>354</v>
      </c>
      <c r="T245">
        <v>0</v>
      </c>
      <c r="V245">
        <v>8</v>
      </c>
      <c r="W245" t="s">
        <v>1075</v>
      </c>
      <c r="X245" t="s">
        <v>1076</v>
      </c>
      <c r="Z245" t="s">
        <v>54</v>
      </c>
      <c r="AA245" s="1">
        <v>42381</v>
      </c>
      <c r="AB245">
        <v>49360</v>
      </c>
      <c r="AC245" t="s">
        <v>1077</v>
      </c>
      <c r="AD245" t="s">
        <v>1078</v>
      </c>
      <c r="AE245" t="s">
        <v>157</v>
      </c>
      <c r="AF245">
        <v>14</v>
      </c>
      <c r="AL245" t="s">
        <v>58</v>
      </c>
      <c r="AV245">
        <v>778647.2</v>
      </c>
    </row>
    <row r="246" spans="1:48" x14ac:dyDescent="0.3">
      <c r="A246">
        <v>929636</v>
      </c>
      <c r="B246" s="1">
        <v>42377</v>
      </c>
      <c r="D246" t="s">
        <v>2368</v>
      </c>
      <c r="E246" t="s">
        <v>678</v>
      </c>
      <c r="F246" t="s">
        <v>679</v>
      </c>
      <c r="G246" t="s">
        <v>49</v>
      </c>
      <c r="H246" t="s">
        <v>1074</v>
      </c>
      <c r="I246" t="s">
        <v>785</v>
      </c>
      <c r="K246">
        <v>50</v>
      </c>
      <c r="L246">
        <v>27.95</v>
      </c>
      <c r="M246">
        <v>0</v>
      </c>
      <c r="N246">
        <v>1397.5</v>
      </c>
      <c r="S246" t="s">
        <v>354</v>
      </c>
      <c r="T246">
        <v>0</v>
      </c>
      <c r="V246">
        <v>8</v>
      </c>
      <c r="W246" t="s">
        <v>1075</v>
      </c>
      <c r="X246" t="s">
        <v>1076</v>
      </c>
      <c r="Z246" t="s">
        <v>54</v>
      </c>
      <c r="AA246" s="1">
        <v>42381</v>
      </c>
      <c r="AB246">
        <v>49360</v>
      </c>
      <c r="AC246" t="s">
        <v>1077</v>
      </c>
      <c r="AD246" t="s">
        <v>1078</v>
      </c>
      <c r="AE246" t="s">
        <v>157</v>
      </c>
      <c r="AF246">
        <v>14</v>
      </c>
      <c r="AL246" t="s">
        <v>58</v>
      </c>
      <c r="AV246">
        <v>778647.3</v>
      </c>
    </row>
    <row r="247" spans="1:48" x14ac:dyDescent="0.3">
      <c r="A247">
        <v>929640</v>
      </c>
      <c r="B247" s="1">
        <v>42377</v>
      </c>
      <c r="D247" t="s">
        <v>2368</v>
      </c>
      <c r="E247" t="s">
        <v>678</v>
      </c>
      <c r="F247" t="s">
        <v>679</v>
      </c>
      <c r="G247" t="s">
        <v>49</v>
      </c>
      <c r="H247" t="s">
        <v>1079</v>
      </c>
      <c r="I247" t="s">
        <v>1080</v>
      </c>
      <c r="K247">
        <v>20</v>
      </c>
      <c r="L247">
        <v>0</v>
      </c>
      <c r="M247">
        <v>0</v>
      </c>
      <c r="N247">
        <v>0</v>
      </c>
      <c r="S247" t="s">
        <v>354</v>
      </c>
      <c r="T247">
        <v>0</v>
      </c>
      <c r="V247" t="s">
        <v>1079</v>
      </c>
      <c r="Z247" t="s">
        <v>82</v>
      </c>
      <c r="AA247" s="1">
        <v>42377</v>
      </c>
      <c r="AB247">
        <v>49360</v>
      </c>
      <c r="AC247" t="s">
        <v>1077</v>
      </c>
      <c r="AD247" t="s">
        <v>1078</v>
      </c>
      <c r="AE247" t="s">
        <v>157</v>
      </c>
      <c r="AF247">
        <v>14</v>
      </c>
      <c r="AK247" t="s">
        <v>67</v>
      </c>
      <c r="AL247" t="s">
        <v>58</v>
      </c>
      <c r="AV247">
        <v>778647.1</v>
      </c>
    </row>
    <row r="248" spans="1:48" x14ac:dyDescent="0.3">
      <c r="A248">
        <v>929645</v>
      </c>
      <c r="B248" s="1">
        <v>42377</v>
      </c>
      <c r="D248" t="s">
        <v>2368</v>
      </c>
      <c r="E248" t="s">
        <v>1081</v>
      </c>
      <c r="F248" t="s">
        <v>1082</v>
      </c>
      <c r="G248" t="s">
        <v>49</v>
      </c>
      <c r="H248" t="s">
        <v>1083</v>
      </c>
      <c r="I248" t="s">
        <v>1084</v>
      </c>
      <c r="K248">
        <v>40</v>
      </c>
      <c r="L248">
        <v>29.9</v>
      </c>
      <c r="M248">
        <v>0</v>
      </c>
      <c r="N248">
        <v>1196</v>
      </c>
      <c r="S248" t="s">
        <v>63</v>
      </c>
      <c r="T248">
        <v>0</v>
      </c>
      <c r="V248">
        <v>8</v>
      </c>
      <c r="W248">
        <v>17</v>
      </c>
      <c r="X248" t="s">
        <v>1085</v>
      </c>
      <c r="Z248" t="s">
        <v>54</v>
      </c>
      <c r="AA248" s="1">
        <v>42381</v>
      </c>
      <c r="AB248">
        <v>56680</v>
      </c>
      <c r="AC248" t="s">
        <v>1086</v>
      </c>
      <c r="AD248" t="s">
        <v>1087</v>
      </c>
      <c r="AE248" t="s">
        <v>522</v>
      </c>
      <c r="AF248">
        <v>20</v>
      </c>
      <c r="AL248" t="s">
        <v>58</v>
      </c>
      <c r="AV248">
        <v>778654.1</v>
      </c>
    </row>
    <row r="249" spans="1:48" x14ac:dyDescent="0.3">
      <c r="A249">
        <v>929645</v>
      </c>
      <c r="B249" s="1">
        <v>42377</v>
      </c>
      <c r="D249" t="s">
        <v>2368</v>
      </c>
      <c r="E249" t="s">
        <v>1081</v>
      </c>
      <c r="F249" t="s">
        <v>1082</v>
      </c>
      <c r="G249" t="s">
        <v>49</v>
      </c>
      <c r="H249" t="s">
        <v>1083</v>
      </c>
      <c r="I249" t="s">
        <v>1084</v>
      </c>
      <c r="K249">
        <v>80</v>
      </c>
      <c r="L249">
        <v>25.5</v>
      </c>
      <c r="M249">
        <v>0</v>
      </c>
      <c r="N249">
        <v>2040</v>
      </c>
      <c r="S249" t="s">
        <v>63</v>
      </c>
      <c r="T249">
        <v>0</v>
      </c>
      <c r="V249">
        <v>8</v>
      </c>
      <c r="W249">
        <v>17</v>
      </c>
      <c r="X249" t="s">
        <v>1085</v>
      </c>
      <c r="Z249" t="s">
        <v>54</v>
      </c>
      <c r="AA249" s="1">
        <v>42381</v>
      </c>
      <c r="AB249">
        <v>56680</v>
      </c>
      <c r="AC249" t="s">
        <v>1086</v>
      </c>
      <c r="AD249" t="s">
        <v>1087</v>
      </c>
      <c r="AE249" t="s">
        <v>522</v>
      </c>
      <c r="AF249">
        <v>20</v>
      </c>
      <c r="AL249" t="s">
        <v>58</v>
      </c>
      <c r="AV249">
        <v>778654.2</v>
      </c>
    </row>
    <row r="250" spans="1:48" x14ac:dyDescent="0.3">
      <c r="A250">
        <v>929749</v>
      </c>
      <c r="B250" s="1">
        <v>42380</v>
      </c>
      <c r="D250" t="s">
        <v>2368</v>
      </c>
      <c r="E250" t="s">
        <v>977</v>
      </c>
      <c r="F250" t="s">
        <v>978</v>
      </c>
      <c r="G250" t="s">
        <v>49</v>
      </c>
      <c r="H250" t="s">
        <v>1124</v>
      </c>
      <c r="I250" t="s">
        <v>1125</v>
      </c>
      <c r="K250">
        <v>1</v>
      </c>
      <c r="L250">
        <v>0</v>
      </c>
      <c r="M250">
        <v>0</v>
      </c>
      <c r="N250">
        <v>0</v>
      </c>
      <c r="S250" t="s">
        <v>563</v>
      </c>
      <c r="T250">
        <v>0</v>
      </c>
      <c r="V250">
        <v>50</v>
      </c>
      <c r="W250">
        <v>48</v>
      </c>
      <c r="X250">
        <v>84</v>
      </c>
      <c r="Y250" t="s">
        <v>1126</v>
      </c>
      <c r="Z250" t="s">
        <v>82</v>
      </c>
      <c r="AA250" s="1">
        <v>42380</v>
      </c>
      <c r="AB250">
        <v>70944</v>
      </c>
      <c r="AC250" t="s">
        <v>981</v>
      </c>
      <c r="AD250" t="s">
        <v>982</v>
      </c>
      <c r="AE250" t="s">
        <v>57</v>
      </c>
      <c r="AF250">
        <v>22</v>
      </c>
      <c r="AL250" t="s">
        <v>58</v>
      </c>
      <c r="AV250">
        <v>778710</v>
      </c>
    </row>
    <row r="251" spans="1:48" x14ac:dyDescent="0.3">
      <c r="A251">
        <v>929785</v>
      </c>
      <c r="B251" s="1">
        <v>42380</v>
      </c>
      <c r="D251" t="s">
        <v>2368</v>
      </c>
      <c r="E251" t="s">
        <v>678</v>
      </c>
      <c r="F251" t="s">
        <v>679</v>
      </c>
      <c r="G251" t="s">
        <v>49</v>
      </c>
      <c r="H251" t="s">
        <v>1135</v>
      </c>
      <c r="I251" t="s">
        <v>1136</v>
      </c>
      <c r="K251">
        <v>25</v>
      </c>
      <c r="L251">
        <v>39</v>
      </c>
      <c r="M251">
        <v>0</v>
      </c>
      <c r="N251">
        <v>975</v>
      </c>
      <c r="S251" t="s">
        <v>354</v>
      </c>
      <c r="T251">
        <v>0</v>
      </c>
      <c r="V251">
        <v>10</v>
      </c>
      <c r="W251" t="s">
        <v>1075</v>
      </c>
      <c r="X251" t="s">
        <v>1137</v>
      </c>
      <c r="Z251" t="s">
        <v>54</v>
      </c>
      <c r="AA251" s="1">
        <v>42381</v>
      </c>
      <c r="AB251">
        <v>49360</v>
      </c>
      <c r="AC251" t="s">
        <v>1077</v>
      </c>
      <c r="AD251" t="s">
        <v>1078</v>
      </c>
      <c r="AE251" t="s">
        <v>157</v>
      </c>
      <c r="AF251">
        <v>14</v>
      </c>
      <c r="AL251" t="s">
        <v>58</v>
      </c>
      <c r="AV251">
        <v>778725.1</v>
      </c>
    </row>
    <row r="252" spans="1:48" x14ac:dyDescent="0.3">
      <c r="A252">
        <v>929785</v>
      </c>
      <c r="B252" s="1">
        <v>42380</v>
      </c>
      <c r="D252" t="s">
        <v>2368</v>
      </c>
      <c r="E252" t="s">
        <v>678</v>
      </c>
      <c r="F252" t="s">
        <v>679</v>
      </c>
      <c r="G252" t="s">
        <v>49</v>
      </c>
      <c r="H252" t="s">
        <v>1135</v>
      </c>
      <c r="I252" t="s">
        <v>1136</v>
      </c>
      <c r="K252">
        <v>50</v>
      </c>
      <c r="L252">
        <v>34.1</v>
      </c>
      <c r="M252">
        <v>0</v>
      </c>
      <c r="N252">
        <v>1705</v>
      </c>
      <c r="S252" t="s">
        <v>354</v>
      </c>
      <c r="T252">
        <v>0</v>
      </c>
      <c r="V252">
        <v>10</v>
      </c>
      <c r="W252" t="s">
        <v>1075</v>
      </c>
      <c r="X252" t="s">
        <v>1137</v>
      </c>
      <c r="Z252" t="s">
        <v>54</v>
      </c>
      <c r="AA252" s="1">
        <v>42381</v>
      </c>
      <c r="AB252">
        <v>49360</v>
      </c>
      <c r="AC252" t="s">
        <v>1077</v>
      </c>
      <c r="AD252" t="s">
        <v>1078</v>
      </c>
      <c r="AE252" t="s">
        <v>157</v>
      </c>
      <c r="AF252">
        <v>14</v>
      </c>
      <c r="AL252" t="s">
        <v>58</v>
      </c>
      <c r="AV252">
        <v>778725.2</v>
      </c>
    </row>
    <row r="253" spans="1:48" x14ac:dyDescent="0.3">
      <c r="A253">
        <v>929988</v>
      </c>
      <c r="B253" s="1">
        <v>42380</v>
      </c>
      <c r="D253" t="s">
        <v>2368</v>
      </c>
      <c r="E253" t="s">
        <v>1256</v>
      </c>
      <c r="F253" t="s">
        <v>1257</v>
      </c>
      <c r="G253" t="s">
        <v>49</v>
      </c>
      <c r="H253" t="s">
        <v>1258</v>
      </c>
      <c r="I253" t="s">
        <v>1259</v>
      </c>
      <c r="K253">
        <v>0.75</v>
      </c>
      <c r="L253">
        <v>4377.95</v>
      </c>
      <c r="M253">
        <v>0</v>
      </c>
      <c r="N253">
        <v>3283.46</v>
      </c>
      <c r="S253" t="s">
        <v>245</v>
      </c>
      <c r="T253">
        <v>0</v>
      </c>
      <c r="V253">
        <v>50</v>
      </c>
      <c r="W253">
        <v>24.5</v>
      </c>
      <c r="X253">
        <v>90</v>
      </c>
      <c r="Y253" t="s">
        <v>1260</v>
      </c>
      <c r="Z253" t="s">
        <v>54</v>
      </c>
      <c r="AA253" s="1">
        <v>42381</v>
      </c>
      <c r="AB253">
        <v>64038</v>
      </c>
      <c r="AC253" t="s">
        <v>1261</v>
      </c>
      <c r="AD253" t="s">
        <v>1262</v>
      </c>
      <c r="AE253" t="s">
        <v>193</v>
      </c>
      <c r="AF253">
        <v>40</v>
      </c>
      <c r="AL253" t="s">
        <v>58</v>
      </c>
      <c r="AV253">
        <v>778830.1</v>
      </c>
    </row>
    <row r="254" spans="1:48" x14ac:dyDescent="0.3">
      <c r="A254">
        <v>929988</v>
      </c>
      <c r="B254" s="1">
        <v>42380</v>
      </c>
      <c r="D254" t="s">
        <v>2368</v>
      </c>
      <c r="E254" t="s">
        <v>1256</v>
      </c>
      <c r="F254" t="s">
        <v>1257</v>
      </c>
      <c r="G254" t="s">
        <v>49</v>
      </c>
      <c r="H254" t="s">
        <v>1258</v>
      </c>
      <c r="I254" t="s">
        <v>1259</v>
      </c>
      <c r="K254">
        <v>1.5</v>
      </c>
      <c r="L254">
        <v>3985.75</v>
      </c>
      <c r="M254">
        <v>0</v>
      </c>
      <c r="N254">
        <v>5978.63</v>
      </c>
      <c r="S254" t="s">
        <v>245</v>
      </c>
      <c r="T254">
        <v>0</v>
      </c>
      <c r="V254">
        <v>50</v>
      </c>
      <c r="W254">
        <v>24.5</v>
      </c>
      <c r="X254">
        <v>90</v>
      </c>
      <c r="Y254" t="s">
        <v>1260</v>
      </c>
      <c r="Z254" t="s">
        <v>54</v>
      </c>
      <c r="AA254" s="1">
        <v>42381</v>
      </c>
      <c r="AB254">
        <v>64038</v>
      </c>
      <c r="AC254" t="s">
        <v>1261</v>
      </c>
      <c r="AD254" t="s">
        <v>1262</v>
      </c>
      <c r="AE254" t="s">
        <v>193</v>
      </c>
      <c r="AF254">
        <v>40</v>
      </c>
      <c r="AL254" t="s">
        <v>58</v>
      </c>
      <c r="AV254">
        <v>778830.2</v>
      </c>
    </row>
    <row r="255" spans="1:48" x14ac:dyDescent="0.3">
      <c r="A255">
        <v>929988</v>
      </c>
      <c r="B255" s="1">
        <v>42380</v>
      </c>
      <c r="D255" t="s">
        <v>2368</v>
      </c>
      <c r="E255" t="s">
        <v>1256</v>
      </c>
      <c r="F255" t="s">
        <v>1257</v>
      </c>
      <c r="G255" t="s">
        <v>49</v>
      </c>
      <c r="H255" t="s">
        <v>1258</v>
      </c>
      <c r="I255" t="s">
        <v>1259</v>
      </c>
      <c r="K255">
        <v>3</v>
      </c>
      <c r="L255">
        <v>3948.5</v>
      </c>
      <c r="M255">
        <v>0</v>
      </c>
      <c r="N255">
        <v>11845.5</v>
      </c>
      <c r="S255" t="s">
        <v>245</v>
      </c>
      <c r="T255">
        <v>0</v>
      </c>
      <c r="V255">
        <v>50</v>
      </c>
      <c r="W255">
        <v>24.5</v>
      </c>
      <c r="X255">
        <v>90</v>
      </c>
      <c r="Y255" t="s">
        <v>1260</v>
      </c>
      <c r="Z255" t="s">
        <v>54</v>
      </c>
      <c r="AA255" s="1">
        <v>42381</v>
      </c>
      <c r="AB255">
        <v>64038</v>
      </c>
      <c r="AC255" t="s">
        <v>1261</v>
      </c>
      <c r="AD255" t="s">
        <v>1262</v>
      </c>
      <c r="AE255" t="s">
        <v>193</v>
      </c>
      <c r="AF255">
        <v>40</v>
      </c>
      <c r="AL255" t="s">
        <v>58</v>
      </c>
      <c r="AV255">
        <v>778830.3</v>
      </c>
    </row>
    <row r="256" spans="1:48" x14ac:dyDescent="0.3">
      <c r="A256">
        <v>930104</v>
      </c>
      <c r="B256" s="1">
        <v>42381</v>
      </c>
      <c r="D256" t="s">
        <v>2368</v>
      </c>
      <c r="E256" t="s">
        <v>1316</v>
      </c>
      <c r="F256" t="s">
        <v>1317</v>
      </c>
      <c r="G256" t="s">
        <v>49</v>
      </c>
      <c r="H256" t="s">
        <v>1318</v>
      </c>
      <c r="I256" t="s">
        <v>1136</v>
      </c>
      <c r="K256">
        <v>19</v>
      </c>
      <c r="L256">
        <v>58.75</v>
      </c>
      <c r="M256">
        <v>0</v>
      </c>
      <c r="N256">
        <v>1116.25</v>
      </c>
      <c r="S256" t="s">
        <v>158</v>
      </c>
      <c r="T256">
        <v>0</v>
      </c>
      <c r="V256">
        <v>18</v>
      </c>
      <c r="W256" t="s">
        <v>1075</v>
      </c>
      <c r="X256" t="s">
        <v>1137</v>
      </c>
      <c r="Z256" t="s">
        <v>54</v>
      </c>
      <c r="AA256" s="1">
        <v>42382</v>
      </c>
      <c r="AB256">
        <v>71292</v>
      </c>
      <c r="AC256" t="s">
        <v>1319</v>
      </c>
      <c r="AD256" t="s">
        <v>1320</v>
      </c>
      <c r="AE256" t="s">
        <v>387</v>
      </c>
      <c r="AF256">
        <v>34</v>
      </c>
      <c r="AL256" t="s">
        <v>58</v>
      </c>
      <c r="AV256">
        <v>778875.1</v>
      </c>
    </row>
    <row r="257" spans="1:48" x14ac:dyDescent="0.3">
      <c r="A257">
        <v>930210</v>
      </c>
      <c r="B257" s="1">
        <v>42381</v>
      </c>
      <c r="D257" t="s">
        <v>2368</v>
      </c>
      <c r="E257" t="s">
        <v>1081</v>
      </c>
      <c r="F257" t="s">
        <v>1082</v>
      </c>
      <c r="G257" t="s">
        <v>49</v>
      </c>
      <c r="H257" t="s">
        <v>1407</v>
      </c>
      <c r="I257" t="s">
        <v>1408</v>
      </c>
      <c r="K257">
        <v>30</v>
      </c>
      <c r="L257">
        <v>52</v>
      </c>
      <c r="M257">
        <v>0</v>
      </c>
      <c r="N257">
        <v>1560</v>
      </c>
      <c r="S257" t="s">
        <v>63</v>
      </c>
      <c r="T257">
        <v>0</v>
      </c>
      <c r="V257">
        <v>8</v>
      </c>
      <c r="W257" t="s">
        <v>1075</v>
      </c>
      <c r="X257" t="s">
        <v>1409</v>
      </c>
      <c r="Z257" t="s">
        <v>54</v>
      </c>
      <c r="AA257" s="1">
        <v>42384</v>
      </c>
      <c r="AB257">
        <v>56680</v>
      </c>
      <c r="AC257" t="s">
        <v>1086</v>
      </c>
      <c r="AD257" t="s">
        <v>1087</v>
      </c>
      <c r="AE257" t="s">
        <v>483</v>
      </c>
      <c r="AF257">
        <v>20</v>
      </c>
      <c r="AL257" t="s">
        <v>58</v>
      </c>
      <c r="AV257">
        <v>778932.1</v>
      </c>
    </row>
    <row r="258" spans="1:48" x14ac:dyDescent="0.3">
      <c r="A258">
        <v>930618</v>
      </c>
      <c r="B258" s="1">
        <v>42382</v>
      </c>
      <c r="D258" t="s">
        <v>2368</v>
      </c>
      <c r="E258" t="s">
        <v>1617</v>
      </c>
      <c r="F258" t="s">
        <v>1618</v>
      </c>
      <c r="G258" t="s">
        <v>49</v>
      </c>
      <c r="H258" t="s">
        <v>1619</v>
      </c>
      <c r="I258" t="s">
        <v>1080</v>
      </c>
      <c r="K258">
        <v>100</v>
      </c>
      <c r="L258">
        <v>39.5</v>
      </c>
      <c r="M258">
        <v>0</v>
      </c>
      <c r="N258">
        <v>3950</v>
      </c>
      <c r="S258" t="s">
        <v>197</v>
      </c>
      <c r="T258">
        <v>0</v>
      </c>
      <c r="V258">
        <v>24</v>
      </c>
      <c r="W258">
        <v>10</v>
      </c>
      <c r="X258" t="s">
        <v>1620</v>
      </c>
      <c r="Z258" t="s">
        <v>54</v>
      </c>
      <c r="AA258" s="1">
        <v>42384</v>
      </c>
      <c r="AB258">
        <v>33205</v>
      </c>
      <c r="AC258" t="s">
        <v>1621</v>
      </c>
      <c r="AD258" t="s">
        <v>1622</v>
      </c>
      <c r="AE258" t="s">
        <v>270</v>
      </c>
      <c r="AF258">
        <v>33</v>
      </c>
      <c r="AL258" t="s">
        <v>58</v>
      </c>
      <c r="AV258">
        <v>779149</v>
      </c>
    </row>
    <row r="259" spans="1:48" x14ac:dyDescent="0.3">
      <c r="A259">
        <v>930618</v>
      </c>
      <c r="B259" s="1">
        <v>42382</v>
      </c>
      <c r="D259" t="s">
        <v>2368</v>
      </c>
      <c r="E259" t="s">
        <v>1617</v>
      </c>
      <c r="F259" t="s">
        <v>1618</v>
      </c>
      <c r="G259" t="s">
        <v>49</v>
      </c>
      <c r="H259" t="s">
        <v>1619</v>
      </c>
      <c r="I259" t="s">
        <v>1080</v>
      </c>
      <c r="K259">
        <v>150</v>
      </c>
      <c r="L259">
        <v>37.299999999999997</v>
      </c>
      <c r="M259">
        <v>0</v>
      </c>
      <c r="N259">
        <v>5595</v>
      </c>
      <c r="S259" t="s">
        <v>197</v>
      </c>
      <c r="T259">
        <v>0</v>
      </c>
      <c r="V259">
        <v>24</v>
      </c>
      <c r="W259">
        <v>10</v>
      </c>
      <c r="X259" t="s">
        <v>1620</v>
      </c>
      <c r="Z259" t="s">
        <v>54</v>
      </c>
      <c r="AA259" s="1">
        <v>42384</v>
      </c>
      <c r="AB259">
        <v>33205</v>
      </c>
      <c r="AC259" t="s">
        <v>1621</v>
      </c>
      <c r="AD259" t="s">
        <v>1622</v>
      </c>
      <c r="AE259" t="s">
        <v>270</v>
      </c>
      <c r="AF259">
        <v>33</v>
      </c>
      <c r="AL259" t="s">
        <v>58</v>
      </c>
      <c r="AV259">
        <v>779149.1</v>
      </c>
    </row>
    <row r="260" spans="1:48" x14ac:dyDescent="0.3">
      <c r="A260">
        <v>930718</v>
      </c>
      <c r="B260" s="1">
        <v>42382</v>
      </c>
      <c r="D260" t="s">
        <v>2368</v>
      </c>
      <c r="E260" t="s">
        <v>1660</v>
      </c>
      <c r="F260" t="s">
        <v>1661</v>
      </c>
      <c r="G260" t="s">
        <v>49</v>
      </c>
      <c r="H260" t="s">
        <v>1662</v>
      </c>
      <c r="I260" t="s">
        <v>1663</v>
      </c>
      <c r="K260">
        <v>59</v>
      </c>
      <c r="L260">
        <v>60.59</v>
      </c>
      <c r="M260">
        <v>0</v>
      </c>
      <c r="N260">
        <v>3574.81</v>
      </c>
      <c r="S260" t="s">
        <v>52</v>
      </c>
      <c r="T260">
        <v>0</v>
      </c>
      <c r="V260">
        <v>19</v>
      </c>
      <c r="W260" t="s">
        <v>1664</v>
      </c>
      <c r="X260" t="s">
        <v>1665</v>
      </c>
      <c r="Z260" t="s">
        <v>54</v>
      </c>
      <c r="AA260" s="1">
        <v>42383</v>
      </c>
      <c r="AB260">
        <v>68312</v>
      </c>
      <c r="AC260" t="s">
        <v>1666</v>
      </c>
      <c r="AD260" t="s">
        <v>1667</v>
      </c>
      <c r="AE260" t="s">
        <v>105</v>
      </c>
      <c r="AF260">
        <v>33</v>
      </c>
      <c r="AL260" t="s">
        <v>58</v>
      </c>
      <c r="AV260">
        <v>779193.1</v>
      </c>
    </row>
    <row r="261" spans="1:48" x14ac:dyDescent="0.3">
      <c r="A261">
        <v>928175</v>
      </c>
      <c r="B261" s="1">
        <v>42374</v>
      </c>
      <c r="D261" t="s">
        <v>2379</v>
      </c>
      <c r="E261" t="s">
        <v>263</v>
      </c>
      <c r="F261" t="s">
        <v>264</v>
      </c>
      <c r="G261" t="s">
        <v>49</v>
      </c>
      <c r="H261" t="s">
        <v>265</v>
      </c>
      <c r="I261" t="s">
        <v>266</v>
      </c>
      <c r="J261" t="s">
        <v>267</v>
      </c>
      <c r="K261">
        <v>220</v>
      </c>
      <c r="L261">
        <v>22.3</v>
      </c>
      <c r="M261">
        <v>0</v>
      </c>
      <c r="N261">
        <v>4906</v>
      </c>
      <c r="S261" t="s">
        <v>120</v>
      </c>
      <c r="T261">
        <v>0</v>
      </c>
      <c r="V261">
        <v>3.25</v>
      </c>
      <c r="W261">
        <v>7</v>
      </c>
      <c r="X261" t="s">
        <v>216</v>
      </c>
      <c r="Z261" t="s">
        <v>54</v>
      </c>
      <c r="AA261" s="1">
        <v>42375</v>
      </c>
      <c r="AB261">
        <v>30837</v>
      </c>
      <c r="AC261" t="s">
        <v>268</v>
      </c>
      <c r="AD261" t="s">
        <v>269</v>
      </c>
      <c r="AE261" t="s">
        <v>270</v>
      </c>
      <c r="AF261">
        <v>33</v>
      </c>
      <c r="AL261" t="s">
        <v>58</v>
      </c>
      <c r="AV261">
        <v>777957.7</v>
      </c>
    </row>
    <row r="262" spans="1:48" x14ac:dyDescent="0.3">
      <c r="A262">
        <v>928175</v>
      </c>
      <c r="B262" s="1">
        <v>42374</v>
      </c>
      <c r="D262" t="s">
        <v>2379</v>
      </c>
      <c r="E262" t="s">
        <v>263</v>
      </c>
      <c r="F262" t="s">
        <v>264</v>
      </c>
      <c r="G262" t="s">
        <v>49</v>
      </c>
      <c r="H262" t="s">
        <v>265</v>
      </c>
      <c r="I262" t="s">
        <v>266</v>
      </c>
      <c r="J262" t="s">
        <v>267</v>
      </c>
      <c r="K262">
        <v>500</v>
      </c>
      <c r="L262">
        <v>19.649999999999999</v>
      </c>
      <c r="M262">
        <v>0</v>
      </c>
      <c r="N262">
        <v>9825</v>
      </c>
      <c r="S262" t="s">
        <v>120</v>
      </c>
      <c r="T262">
        <v>0</v>
      </c>
      <c r="V262">
        <v>3.25</v>
      </c>
      <c r="W262">
        <v>7</v>
      </c>
      <c r="X262" t="s">
        <v>216</v>
      </c>
      <c r="Z262" t="s">
        <v>54</v>
      </c>
      <c r="AA262" s="1">
        <v>42375</v>
      </c>
      <c r="AB262">
        <v>30837</v>
      </c>
      <c r="AC262" t="s">
        <v>268</v>
      </c>
      <c r="AD262" t="s">
        <v>269</v>
      </c>
      <c r="AE262" t="s">
        <v>270</v>
      </c>
      <c r="AF262">
        <v>33</v>
      </c>
      <c r="AL262" t="s">
        <v>58</v>
      </c>
      <c r="AV262">
        <v>777957.8</v>
      </c>
    </row>
    <row r="263" spans="1:48" x14ac:dyDescent="0.3">
      <c r="A263">
        <v>928273</v>
      </c>
      <c r="B263" s="1">
        <v>42374</v>
      </c>
      <c r="D263" t="s">
        <v>2379</v>
      </c>
      <c r="E263" t="s">
        <v>210</v>
      </c>
      <c r="F263" t="s">
        <v>211</v>
      </c>
      <c r="G263" t="s">
        <v>49</v>
      </c>
      <c r="H263" t="s">
        <v>358</v>
      </c>
      <c r="I263" t="s">
        <v>359</v>
      </c>
      <c r="K263">
        <v>10</v>
      </c>
      <c r="L263">
        <v>174.15</v>
      </c>
      <c r="M263">
        <v>0</v>
      </c>
      <c r="N263">
        <v>1741.5</v>
      </c>
      <c r="S263" t="s">
        <v>165</v>
      </c>
      <c r="T263">
        <v>0</v>
      </c>
      <c r="V263">
        <v>10</v>
      </c>
      <c r="W263">
        <v>3.5</v>
      </c>
      <c r="X263">
        <v>21.25</v>
      </c>
      <c r="Y263" t="s">
        <v>360</v>
      </c>
      <c r="Z263" t="s">
        <v>54</v>
      </c>
      <c r="AA263" s="1">
        <v>42376</v>
      </c>
      <c r="AB263">
        <v>38110</v>
      </c>
      <c r="AC263" t="s">
        <v>361</v>
      </c>
      <c r="AD263" t="s">
        <v>362</v>
      </c>
      <c r="AE263" t="s">
        <v>231</v>
      </c>
      <c r="AF263">
        <v>20</v>
      </c>
      <c r="AL263" t="s">
        <v>58</v>
      </c>
      <c r="AV263">
        <v>778013.4</v>
      </c>
    </row>
    <row r="264" spans="1:48" x14ac:dyDescent="0.3">
      <c r="A264">
        <v>928273</v>
      </c>
      <c r="B264" s="1">
        <v>42374</v>
      </c>
      <c r="D264" t="s">
        <v>2379</v>
      </c>
      <c r="E264" t="s">
        <v>210</v>
      </c>
      <c r="F264" t="s">
        <v>211</v>
      </c>
      <c r="G264" t="s">
        <v>49</v>
      </c>
      <c r="H264" t="s">
        <v>358</v>
      </c>
      <c r="I264" t="s">
        <v>359</v>
      </c>
      <c r="K264">
        <v>20</v>
      </c>
      <c r="L264">
        <v>159.35</v>
      </c>
      <c r="M264">
        <v>0</v>
      </c>
      <c r="N264">
        <v>3187</v>
      </c>
      <c r="S264" t="s">
        <v>165</v>
      </c>
      <c r="T264">
        <v>0</v>
      </c>
      <c r="V264">
        <v>10</v>
      </c>
      <c r="W264">
        <v>3.5</v>
      </c>
      <c r="X264">
        <v>21.25</v>
      </c>
      <c r="Y264" t="s">
        <v>360</v>
      </c>
      <c r="Z264" t="s">
        <v>54</v>
      </c>
      <c r="AA264" s="1">
        <v>42376</v>
      </c>
      <c r="AB264">
        <v>38110</v>
      </c>
      <c r="AC264" t="s">
        <v>361</v>
      </c>
      <c r="AD264" t="s">
        <v>362</v>
      </c>
      <c r="AE264" t="s">
        <v>231</v>
      </c>
      <c r="AF264">
        <v>20</v>
      </c>
      <c r="AL264" t="s">
        <v>58</v>
      </c>
      <c r="AV264">
        <v>778013.5</v>
      </c>
    </row>
    <row r="265" spans="1:48" x14ac:dyDescent="0.3">
      <c r="A265">
        <v>928279</v>
      </c>
      <c r="B265" s="1">
        <v>42374</v>
      </c>
      <c r="D265" t="s">
        <v>2379</v>
      </c>
      <c r="E265" t="s">
        <v>210</v>
      </c>
      <c r="F265" t="s">
        <v>211</v>
      </c>
      <c r="G265" t="s">
        <v>49</v>
      </c>
      <c r="H265" t="s">
        <v>358</v>
      </c>
      <c r="I265" t="s">
        <v>363</v>
      </c>
      <c r="K265">
        <v>10</v>
      </c>
      <c r="L265">
        <v>160.30000000000001</v>
      </c>
      <c r="M265">
        <v>0</v>
      </c>
      <c r="N265">
        <v>1603</v>
      </c>
      <c r="S265" t="s">
        <v>165</v>
      </c>
      <c r="T265">
        <v>0</v>
      </c>
      <c r="V265">
        <v>10</v>
      </c>
      <c r="W265">
        <v>3.5</v>
      </c>
      <c r="X265">
        <v>21.25</v>
      </c>
      <c r="Y265" t="s">
        <v>360</v>
      </c>
      <c r="Z265" t="s">
        <v>54</v>
      </c>
      <c r="AA265" s="1">
        <v>42376</v>
      </c>
      <c r="AB265">
        <v>38110</v>
      </c>
      <c r="AC265" t="s">
        <v>361</v>
      </c>
      <c r="AD265" t="s">
        <v>362</v>
      </c>
      <c r="AE265" t="s">
        <v>231</v>
      </c>
      <c r="AF265">
        <v>20</v>
      </c>
      <c r="AL265" t="s">
        <v>58</v>
      </c>
      <c r="AV265">
        <v>778014.6</v>
      </c>
    </row>
    <row r="266" spans="1:48" x14ac:dyDescent="0.3">
      <c r="A266">
        <v>928279</v>
      </c>
      <c r="B266" s="1">
        <v>42374</v>
      </c>
      <c r="D266" t="s">
        <v>2379</v>
      </c>
      <c r="E266" t="s">
        <v>210</v>
      </c>
      <c r="F266" t="s">
        <v>211</v>
      </c>
      <c r="G266" t="s">
        <v>49</v>
      </c>
      <c r="H266" t="s">
        <v>358</v>
      </c>
      <c r="I266" t="s">
        <v>363</v>
      </c>
      <c r="K266">
        <v>20</v>
      </c>
      <c r="L266">
        <v>146</v>
      </c>
      <c r="M266">
        <v>0</v>
      </c>
      <c r="N266">
        <v>2920</v>
      </c>
      <c r="S266" t="s">
        <v>165</v>
      </c>
      <c r="T266">
        <v>0</v>
      </c>
      <c r="V266">
        <v>10</v>
      </c>
      <c r="W266">
        <v>3.5</v>
      </c>
      <c r="X266">
        <v>21.25</v>
      </c>
      <c r="Y266" t="s">
        <v>360</v>
      </c>
      <c r="Z266" t="s">
        <v>54</v>
      </c>
      <c r="AA266" s="1">
        <v>42376</v>
      </c>
      <c r="AB266">
        <v>38110</v>
      </c>
      <c r="AC266" t="s">
        <v>361</v>
      </c>
      <c r="AD266" t="s">
        <v>362</v>
      </c>
      <c r="AE266" t="s">
        <v>231</v>
      </c>
      <c r="AF266">
        <v>20</v>
      </c>
      <c r="AL266" t="s">
        <v>58</v>
      </c>
      <c r="AV266">
        <v>778014.7</v>
      </c>
    </row>
    <row r="267" spans="1:48" x14ac:dyDescent="0.3">
      <c r="A267">
        <v>929032</v>
      </c>
      <c r="B267" s="1">
        <v>42376</v>
      </c>
      <c r="D267" t="s">
        <v>2387</v>
      </c>
      <c r="E267" t="s">
        <v>618</v>
      </c>
      <c r="F267" t="s">
        <v>619</v>
      </c>
      <c r="G267" t="s">
        <v>49</v>
      </c>
      <c r="H267" t="s">
        <v>769</v>
      </c>
      <c r="I267" t="s">
        <v>770</v>
      </c>
      <c r="J267" t="s">
        <v>771</v>
      </c>
      <c r="K267">
        <v>10</v>
      </c>
      <c r="L267">
        <v>104.65</v>
      </c>
      <c r="M267">
        <v>0</v>
      </c>
      <c r="N267">
        <v>1046.5</v>
      </c>
      <c r="S267" t="s">
        <v>354</v>
      </c>
      <c r="T267">
        <v>0</v>
      </c>
      <c r="V267">
        <v>10</v>
      </c>
      <c r="W267" t="s">
        <v>131</v>
      </c>
      <c r="X267" t="s">
        <v>772</v>
      </c>
      <c r="Z267" t="s">
        <v>54</v>
      </c>
      <c r="AA267" s="1">
        <v>42377</v>
      </c>
      <c r="AB267">
        <v>59604</v>
      </c>
      <c r="AC267" t="s">
        <v>624</v>
      </c>
      <c r="AD267" t="s">
        <v>625</v>
      </c>
      <c r="AE267" t="s">
        <v>159</v>
      </c>
      <c r="AF267">
        <v>20</v>
      </c>
      <c r="AL267" t="s">
        <v>58</v>
      </c>
      <c r="AV267">
        <v>778384.2</v>
      </c>
    </row>
    <row r="268" spans="1:48" x14ac:dyDescent="0.3">
      <c r="A268">
        <v>929503</v>
      </c>
      <c r="B268" s="1">
        <v>42377</v>
      </c>
      <c r="D268" t="s">
        <v>2387</v>
      </c>
      <c r="E268" t="s">
        <v>983</v>
      </c>
      <c r="F268" t="s">
        <v>984</v>
      </c>
      <c r="G268" t="s">
        <v>49</v>
      </c>
      <c r="H268" t="s">
        <v>985</v>
      </c>
      <c r="I268" t="s">
        <v>986</v>
      </c>
      <c r="J268" t="s">
        <v>987</v>
      </c>
      <c r="K268">
        <v>300</v>
      </c>
      <c r="L268">
        <v>30.25</v>
      </c>
      <c r="M268">
        <v>0</v>
      </c>
      <c r="N268">
        <v>9075</v>
      </c>
      <c r="S268" t="s">
        <v>120</v>
      </c>
      <c r="T268">
        <v>0</v>
      </c>
      <c r="V268">
        <v>6.5</v>
      </c>
      <c r="W268" t="s">
        <v>988</v>
      </c>
      <c r="X268" t="s">
        <v>989</v>
      </c>
      <c r="Z268" t="s">
        <v>54</v>
      </c>
      <c r="AA268" s="1">
        <v>42377</v>
      </c>
      <c r="AB268">
        <v>6289</v>
      </c>
      <c r="AC268" t="s">
        <v>990</v>
      </c>
      <c r="AD268" t="s">
        <v>991</v>
      </c>
      <c r="AE268" t="s">
        <v>440</v>
      </c>
      <c r="AF268">
        <v>53</v>
      </c>
      <c r="AL268" t="s">
        <v>58</v>
      </c>
      <c r="AV268">
        <v>778595.1</v>
      </c>
    </row>
    <row r="269" spans="1:48" x14ac:dyDescent="0.3">
      <c r="A269">
        <v>929503</v>
      </c>
      <c r="B269" s="1">
        <v>42377</v>
      </c>
      <c r="D269" t="s">
        <v>2387</v>
      </c>
      <c r="E269" t="s">
        <v>983</v>
      </c>
      <c r="F269" t="s">
        <v>984</v>
      </c>
      <c r="G269" t="s">
        <v>49</v>
      </c>
      <c r="H269" t="s">
        <v>985</v>
      </c>
      <c r="I269" t="s">
        <v>986</v>
      </c>
      <c r="J269" t="s">
        <v>987</v>
      </c>
      <c r="K269">
        <v>600</v>
      </c>
      <c r="L269">
        <v>29.1</v>
      </c>
      <c r="M269">
        <v>0</v>
      </c>
      <c r="N269">
        <v>17460</v>
      </c>
      <c r="S269" t="s">
        <v>120</v>
      </c>
      <c r="T269">
        <v>0</v>
      </c>
      <c r="V269">
        <v>6.5</v>
      </c>
      <c r="W269" t="s">
        <v>988</v>
      </c>
      <c r="X269" t="s">
        <v>989</v>
      </c>
      <c r="Z269" t="s">
        <v>54</v>
      </c>
      <c r="AA269" s="1">
        <v>42377</v>
      </c>
      <c r="AB269">
        <v>6289</v>
      </c>
      <c r="AC269" t="s">
        <v>990</v>
      </c>
      <c r="AD269" t="s">
        <v>991</v>
      </c>
      <c r="AE269" t="s">
        <v>440</v>
      </c>
      <c r="AF269">
        <v>53</v>
      </c>
      <c r="AL269" t="s">
        <v>58</v>
      </c>
      <c r="AV269">
        <v>778595.2</v>
      </c>
    </row>
    <row r="270" spans="1:48" x14ac:dyDescent="0.3">
      <c r="A270">
        <v>929510</v>
      </c>
      <c r="B270" s="1">
        <v>42377</v>
      </c>
      <c r="D270" t="s">
        <v>2387</v>
      </c>
      <c r="E270" t="s">
        <v>983</v>
      </c>
      <c r="F270" t="s">
        <v>984</v>
      </c>
      <c r="G270" t="s">
        <v>49</v>
      </c>
      <c r="H270" t="s">
        <v>992</v>
      </c>
      <c r="I270" t="s">
        <v>986</v>
      </c>
      <c r="J270" t="s">
        <v>987</v>
      </c>
      <c r="K270">
        <v>300</v>
      </c>
      <c r="L270">
        <v>32.299999999999997</v>
      </c>
      <c r="M270">
        <v>0</v>
      </c>
      <c r="N270">
        <v>9690</v>
      </c>
      <c r="S270" t="s">
        <v>120</v>
      </c>
      <c r="T270">
        <v>0</v>
      </c>
      <c r="V270">
        <v>7</v>
      </c>
      <c r="W270" t="s">
        <v>988</v>
      </c>
      <c r="X270" t="s">
        <v>993</v>
      </c>
      <c r="Z270" t="s">
        <v>54</v>
      </c>
      <c r="AA270" s="1">
        <v>42377</v>
      </c>
      <c r="AB270">
        <v>6289</v>
      </c>
      <c r="AC270" t="s">
        <v>990</v>
      </c>
      <c r="AD270" t="s">
        <v>991</v>
      </c>
      <c r="AE270" t="s">
        <v>440</v>
      </c>
      <c r="AF270">
        <v>53</v>
      </c>
      <c r="AL270" t="s">
        <v>58</v>
      </c>
      <c r="AV270">
        <v>778598.1</v>
      </c>
    </row>
    <row r="271" spans="1:48" x14ac:dyDescent="0.3">
      <c r="A271">
        <v>929510</v>
      </c>
      <c r="B271" s="1">
        <v>42377</v>
      </c>
      <c r="D271" t="s">
        <v>2387</v>
      </c>
      <c r="E271" t="s">
        <v>983</v>
      </c>
      <c r="F271" t="s">
        <v>984</v>
      </c>
      <c r="G271" t="s">
        <v>49</v>
      </c>
      <c r="H271" t="s">
        <v>992</v>
      </c>
      <c r="I271" t="s">
        <v>986</v>
      </c>
      <c r="J271" t="s">
        <v>987</v>
      </c>
      <c r="K271">
        <v>600</v>
      </c>
      <c r="L271">
        <v>31.1</v>
      </c>
      <c r="M271">
        <v>0</v>
      </c>
      <c r="N271">
        <v>18660</v>
      </c>
      <c r="S271" t="s">
        <v>120</v>
      </c>
      <c r="T271">
        <v>0</v>
      </c>
      <c r="V271">
        <v>7</v>
      </c>
      <c r="W271" t="s">
        <v>988</v>
      </c>
      <c r="X271" t="s">
        <v>993</v>
      </c>
      <c r="Z271" t="s">
        <v>54</v>
      </c>
      <c r="AA271" s="1">
        <v>42377</v>
      </c>
      <c r="AB271">
        <v>6289</v>
      </c>
      <c r="AC271" t="s">
        <v>990</v>
      </c>
      <c r="AD271" t="s">
        <v>991</v>
      </c>
      <c r="AE271" t="s">
        <v>440</v>
      </c>
      <c r="AF271">
        <v>53</v>
      </c>
      <c r="AL271" t="s">
        <v>58</v>
      </c>
      <c r="AV271">
        <v>778598.2</v>
      </c>
    </row>
    <row r="272" spans="1:48" x14ac:dyDescent="0.3">
      <c r="A272">
        <v>929511</v>
      </c>
      <c r="B272" s="1">
        <v>42377</v>
      </c>
      <c r="D272" t="s">
        <v>2387</v>
      </c>
      <c r="E272" t="s">
        <v>983</v>
      </c>
      <c r="F272" t="s">
        <v>984</v>
      </c>
      <c r="G272" t="s">
        <v>49</v>
      </c>
      <c r="H272" t="s">
        <v>994</v>
      </c>
      <c r="I272" t="s">
        <v>986</v>
      </c>
      <c r="J272" t="s">
        <v>987</v>
      </c>
      <c r="K272">
        <v>300</v>
      </c>
      <c r="L272">
        <v>34.25</v>
      </c>
      <c r="M272">
        <v>0</v>
      </c>
      <c r="N272">
        <v>10275</v>
      </c>
      <c r="S272" t="s">
        <v>120</v>
      </c>
      <c r="T272">
        <v>0</v>
      </c>
      <c r="V272">
        <v>7.5</v>
      </c>
      <c r="W272" t="s">
        <v>988</v>
      </c>
      <c r="X272" t="s">
        <v>989</v>
      </c>
      <c r="Z272" t="s">
        <v>54</v>
      </c>
      <c r="AA272" s="1">
        <v>42377</v>
      </c>
      <c r="AB272">
        <v>6289</v>
      </c>
      <c r="AC272" t="s">
        <v>990</v>
      </c>
      <c r="AD272" t="s">
        <v>991</v>
      </c>
      <c r="AE272" t="s">
        <v>440</v>
      </c>
      <c r="AF272">
        <v>53</v>
      </c>
      <c r="AL272" t="s">
        <v>58</v>
      </c>
      <c r="AV272">
        <v>778599.1</v>
      </c>
    </row>
    <row r="273" spans="1:48" x14ac:dyDescent="0.3">
      <c r="A273">
        <v>929511</v>
      </c>
      <c r="B273" s="1">
        <v>42377</v>
      </c>
      <c r="D273" t="s">
        <v>2387</v>
      </c>
      <c r="E273" t="s">
        <v>983</v>
      </c>
      <c r="F273" t="s">
        <v>984</v>
      </c>
      <c r="G273" t="s">
        <v>49</v>
      </c>
      <c r="H273" t="s">
        <v>994</v>
      </c>
      <c r="I273" t="s">
        <v>986</v>
      </c>
      <c r="J273" t="s">
        <v>987</v>
      </c>
      <c r="K273">
        <v>600</v>
      </c>
      <c r="L273">
        <v>33</v>
      </c>
      <c r="M273">
        <v>0</v>
      </c>
      <c r="N273">
        <v>19800</v>
      </c>
      <c r="S273" t="s">
        <v>120</v>
      </c>
      <c r="T273">
        <v>0</v>
      </c>
      <c r="V273">
        <v>7.5</v>
      </c>
      <c r="W273" t="s">
        <v>988</v>
      </c>
      <c r="X273" t="s">
        <v>989</v>
      </c>
      <c r="Z273" t="s">
        <v>54</v>
      </c>
      <c r="AA273" s="1">
        <v>42377</v>
      </c>
      <c r="AB273">
        <v>6289</v>
      </c>
      <c r="AC273" t="s">
        <v>990</v>
      </c>
      <c r="AD273" t="s">
        <v>991</v>
      </c>
      <c r="AE273" t="s">
        <v>440</v>
      </c>
      <c r="AF273">
        <v>53</v>
      </c>
      <c r="AL273" t="s">
        <v>58</v>
      </c>
      <c r="AV273">
        <v>778599.2</v>
      </c>
    </row>
    <row r="274" spans="1:48" x14ac:dyDescent="0.3">
      <c r="A274">
        <v>928200</v>
      </c>
      <c r="B274" s="1">
        <v>42374</v>
      </c>
      <c r="D274" t="s">
        <v>2381</v>
      </c>
      <c r="E274" t="s">
        <v>276</v>
      </c>
      <c r="F274" t="s">
        <v>277</v>
      </c>
      <c r="G274" t="s">
        <v>49</v>
      </c>
      <c r="H274" t="s">
        <v>278</v>
      </c>
      <c r="I274" t="s">
        <v>279</v>
      </c>
      <c r="J274" t="s">
        <v>280</v>
      </c>
      <c r="K274">
        <v>20</v>
      </c>
      <c r="L274">
        <v>95.35</v>
      </c>
      <c r="M274">
        <v>0</v>
      </c>
      <c r="N274">
        <v>1907</v>
      </c>
      <c r="S274" t="s">
        <v>92</v>
      </c>
      <c r="T274">
        <v>0</v>
      </c>
      <c r="V274">
        <v>20</v>
      </c>
      <c r="W274">
        <v>30</v>
      </c>
      <c r="X274" t="s">
        <v>281</v>
      </c>
      <c r="Z274" t="s">
        <v>54</v>
      </c>
      <c r="AA274" s="1">
        <v>42375</v>
      </c>
      <c r="AB274">
        <v>16131</v>
      </c>
      <c r="AC274" t="s">
        <v>282</v>
      </c>
      <c r="AD274" t="s">
        <v>283</v>
      </c>
      <c r="AE274" t="s">
        <v>284</v>
      </c>
      <c r="AF274">
        <v>52</v>
      </c>
      <c r="AL274" t="s">
        <v>58</v>
      </c>
      <c r="AV274">
        <v>777976.1</v>
      </c>
    </row>
    <row r="275" spans="1:48" x14ac:dyDescent="0.3">
      <c r="A275">
        <v>931791</v>
      </c>
      <c r="B275" s="1">
        <v>42387</v>
      </c>
      <c r="D275" t="s">
        <v>2375</v>
      </c>
      <c r="E275" t="s">
        <v>59</v>
      </c>
      <c r="F275" t="s">
        <v>60</v>
      </c>
      <c r="G275" t="s">
        <v>49</v>
      </c>
      <c r="H275" t="s">
        <v>2162</v>
      </c>
      <c r="I275" t="s">
        <v>2163</v>
      </c>
      <c r="J275" t="s">
        <v>2164</v>
      </c>
      <c r="K275">
        <v>1</v>
      </c>
      <c r="L275">
        <v>0</v>
      </c>
      <c r="M275">
        <v>0</v>
      </c>
      <c r="N275">
        <v>0</v>
      </c>
      <c r="S275" t="s">
        <v>426</v>
      </c>
      <c r="T275">
        <v>0</v>
      </c>
      <c r="V275" t="s">
        <v>2162</v>
      </c>
      <c r="Z275" t="s">
        <v>82</v>
      </c>
      <c r="AA275" s="1">
        <v>42387</v>
      </c>
      <c r="AB275">
        <v>67197</v>
      </c>
      <c r="AC275" t="s">
        <v>65</v>
      </c>
      <c r="AD275" t="s">
        <v>66</v>
      </c>
      <c r="AE275" t="s">
        <v>110</v>
      </c>
      <c r="AF275">
        <v>22</v>
      </c>
      <c r="AL275" t="s">
        <v>58</v>
      </c>
      <c r="AV275">
        <v>779747</v>
      </c>
    </row>
    <row r="276" spans="1:48" x14ac:dyDescent="0.3">
      <c r="A276">
        <v>928135</v>
      </c>
      <c r="B276" s="1">
        <v>42374</v>
      </c>
      <c r="D276" t="s">
        <v>2375</v>
      </c>
      <c r="E276" t="s">
        <v>187</v>
      </c>
      <c r="F276" t="s">
        <v>188</v>
      </c>
      <c r="G276" t="s">
        <v>49</v>
      </c>
      <c r="H276" t="s">
        <v>189</v>
      </c>
      <c r="I276" t="s">
        <v>190</v>
      </c>
      <c r="K276">
        <v>1</v>
      </c>
      <c r="L276">
        <v>0</v>
      </c>
      <c r="M276">
        <v>0</v>
      </c>
      <c r="N276">
        <v>0</v>
      </c>
      <c r="S276" t="s">
        <v>114</v>
      </c>
      <c r="T276">
        <v>0</v>
      </c>
      <c r="V276" t="s">
        <v>189</v>
      </c>
      <c r="Z276" t="s">
        <v>82</v>
      </c>
      <c r="AA276" s="1">
        <v>42374</v>
      </c>
      <c r="AB276">
        <v>41554</v>
      </c>
      <c r="AC276" t="s">
        <v>191</v>
      </c>
      <c r="AD276" t="s">
        <v>192</v>
      </c>
      <c r="AE276" t="s">
        <v>193</v>
      </c>
      <c r="AF276">
        <v>40</v>
      </c>
      <c r="AL276" t="s">
        <v>58</v>
      </c>
      <c r="AV276">
        <v>777933</v>
      </c>
    </row>
    <row r="277" spans="1:48" x14ac:dyDescent="0.3">
      <c r="A277">
        <v>928247</v>
      </c>
      <c r="B277" s="1">
        <v>42374</v>
      </c>
      <c r="D277" t="s">
        <v>2382</v>
      </c>
      <c r="E277" t="s">
        <v>341</v>
      </c>
      <c r="F277" t="s">
        <v>342</v>
      </c>
      <c r="G277" t="s">
        <v>49</v>
      </c>
      <c r="H277" t="s">
        <v>343</v>
      </c>
      <c r="I277" t="s">
        <v>344</v>
      </c>
      <c r="K277">
        <v>20</v>
      </c>
      <c r="L277">
        <v>476.45</v>
      </c>
      <c r="M277">
        <v>0</v>
      </c>
      <c r="N277">
        <v>9529</v>
      </c>
      <c r="S277" t="s">
        <v>52</v>
      </c>
      <c r="T277">
        <v>0</v>
      </c>
      <c r="V277">
        <v>18</v>
      </c>
      <c r="W277">
        <v>28</v>
      </c>
      <c r="X277" t="s">
        <v>345</v>
      </c>
      <c r="Z277" t="s">
        <v>54</v>
      </c>
      <c r="AA277" s="1">
        <v>42376</v>
      </c>
      <c r="AB277">
        <v>44478</v>
      </c>
      <c r="AC277" t="s">
        <v>346</v>
      </c>
      <c r="AD277" t="s">
        <v>347</v>
      </c>
      <c r="AE277" t="s">
        <v>118</v>
      </c>
      <c r="AF277">
        <v>55</v>
      </c>
      <c r="AL277" t="s">
        <v>58</v>
      </c>
      <c r="AV277">
        <v>778005.1</v>
      </c>
    </row>
    <row r="278" spans="1:48" x14ac:dyDescent="0.3">
      <c r="A278">
        <v>928247</v>
      </c>
      <c r="B278" s="1">
        <v>42374</v>
      </c>
      <c r="D278" t="s">
        <v>2382</v>
      </c>
      <c r="E278" t="s">
        <v>341</v>
      </c>
      <c r="F278" t="s">
        <v>342</v>
      </c>
      <c r="G278" t="s">
        <v>49</v>
      </c>
      <c r="H278" t="s">
        <v>343</v>
      </c>
      <c r="I278" t="s">
        <v>344</v>
      </c>
      <c r="K278">
        <v>30</v>
      </c>
      <c r="L278">
        <v>464.9</v>
      </c>
      <c r="M278">
        <v>0</v>
      </c>
      <c r="N278">
        <v>13947</v>
      </c>
      <c r="S278" t="s">
        <v>52</v>
      </c>
      <c r="T278">
        <v>0</v>
      </c>
      <c r="V278">
        <v>18</v>
      </c>
      <c r="W278">
        <v>28</v>
      </c>
      <c r="X278" t="s">
        <v>345</v>
      </c>
      <c r="Z278" t="s">
        <v>54</v>
      </c>
      <c r="AA278" s="1">
        <v>42376</v>
      </c>
      <c r="AB278">
        <v>44478</v>
      </c>
      <c r="AC278" t="s">
        <v>346</v>
      </c>
      <c r="AD278" t="s">
        <v>347</v>
      </c>
      <c r="AE278" t="s">
        <v>118</v>
      </c>
      <c r="AF278">
        <v>55</v>
      </c>
      <c r="AL278" t="s">
        <v>58</v>
      </c>
      <c r="AV278">
        <v>778005.2</v>
      </c>
    </row>
    <row r="279" spans="1:48" x14ac:dyDescent="0.3">
      <c r="A279">
        <v>928247</v>
      </c>
      <c r="B279" s="1">
        <v>42374</v>
      </c>
      <c r="D279" t="s">
        <v>2382</v>
      </c>
      <c r="E279" t="s">
        <v>341</v>
      </c>
      <c r="F279" t="s">
        <v>342</v>
      </c>
      <c r="G279" t="s">
        <v>49</v>
      </c>
      <c r="H279" t="s">
        <v>343</v>
      </c>
      <c r="I279" t="s">
        <v>344</v>
      </c>
      <c r="K279">
        <v>40</v>
      </c>
      <c r="L279">
        <v>459.35</v>
      </c>
      <c r="M279">
        <v>0</v>
      </c>
      <c r="N279">
        <v>18374</v>
      </c>
      <c r="S279" t="s">
        <v>52</v>
      </c>
      <c r="T279">
        <v>0</v>
      </c>
      <c r="V279">
        <v>18</v>
      </c>
      <c r="W279">
        <v>28</v>
      </c>
      <c r="X279" t="s">
        <v>345</v>
      </c>
      <c r="Z279" t="s">
        <v>54</v>
      </c>
      <c r="AA279" s="1">
        <v>42376</v>
      </c>
      <c r="AB279">
        <v>44478</v>
      </c>
      <c r="AC279" t="s">
        <v>346</v>
      </c>
      <c r="AD279" t="s">
        <v>347</v>
      </c>
      <c r="AE279" t="s">
        <v>118</v>
      </c>
      <c r="AF279">
        <v>55</v>
      </c>
      <c r="AL279" t="s">
        <v>58</v>
      </c>
      <c r="AV279">
        <v>778005.3</v>
      </c>
    </row>
    <row r="280" spans="1:48" x14ac:dyDescent="0.3">
      <c r="A280">
        <v>929817</v>
      </c>
      <c r="B280" s="1">
        <v>42380</v>
      </c>
      <c r="D280" t="s">
        <v>2382</v>
      </c>
      <c r="E280" t="s">
        <v>1138</v>
      </c>
      <c r="F280" t="s">
        <v>1139</v>
      </c>
      <c r="G280" t="s">
        <v>49</v>
      </c>
      <c r="H280" t="s">
        <v>1140</v>
      </c>
      <c r="I280" t="s">
        <v>288</v>
      </c>
      <c r="J280" t="s">
        <v>183</v>
      </c>
      <c r="K280">
        <v>10</v>
      </c>
      <c r="L280">
        <v>181.5</v>
      </c>
      <c r="M280">
        <v>0</v>
      </c>
      <c r="N280">
        <v>1815</v>
      </c>
      <c r="S280" t="s">
        <v>158</v>
      </c>
      <c r="T280">
        <v>0</v>
      </c>
      <c r="V280">
        <v>8</v>
      </c>
      <c r="W280">
        <v>10</v>
      </c>
      <c r="X280" t="s">
        <v>1141</v>
      </c>
      <c r="Z280" t="s">
        <v>54</v>
      </c>
      <c r="AA280" s="1">
        <v>42381</v>
      </c>
      <c r="AB280">
        <v>69005</v>
      </c>
      <c r="AC280" t="s">
        <v>1142</v>
      </c>
      <c r="AD280" t="s">
        <v>1143</v>
      </c>
      <c r="AE280" t="s">
        <v>483</v>
      </c>
      <c r="AF280">
        <v>70</v>
      </c>
      <c r="AL280" t="s">
        <v>58</v>
      </c>
      <c r="AV280">
        <v>778743.1</v>
      </c>
    </row>
    <row r="281" spans="1:48" x14ac:dyDescent="0.3">
      <c r="A281">
        <v>929817</v>
      </c>
      <c r="B281" s="1">
        <v>42380</v>
      </c>
      <c r="D281" t="s">
        <v>2382</v>
      </c>
      <c r="E281" t="s">
        <v>1138</v>
      </c>
      <c r="F281" t="s">
        <v>1139</v>
      </c>
      <c r="G281" t="s">
        <v>49</v>
      </c>
      <c r="H281" t="s">
        <v>1140</v>
      </c>
      <c r="I281" t="s">
        <v>288</v>
      </c>
      <c r="J281" t="s">
        <v>183</v>
      </c>
      <c r="K281">
        <v>25</v>
      </c>
      <c r="L281">
        <v>124.6</v>
      </c>
      <c r="M281">
        <v>0</v>
      </c>
      <c r="N281">
        <v>3115</v>
      </c>
      <c r="S281" t="s">
        <v>158</v>
      </c>
      <c r="T281">
        <v>0</v>
      </c>
      <c r="V281">
        <v>8</v>
      </c>
      <c r="W281">
        <v>10</v>
      </c>
      <c r="X281" t="s">
        <v>1141</v>
      </c>
      <c r="Z281" t="s">
        <v>54</v>
      </c>
      <c r="AA281" s="1">
        <v>42381</v>
      </c>
      <c r="AB281">
        <v>69005</v>
      </c>
      <c r="AC281" t="s">
        <v>1142</v>
      </c>
      <c r="AD281" t="s">
        <v>1143</v>
      </c>
      <c r="AE281" t="s">
        <v>483</v>
      </c>
      <c r="AF281">
        <v>70</v>
      </c>
      <c r="AL281" t="s">
        <v>58</v>
      </c>
      <c r="AV281">
        <v>778743.2</v>
      </c>
    </row>
    <row r="282" spans="1:48" x14ac:dyDescent="0.3">
      <c r="A282">
        <v>928744</v>
      </c>
      <c r="B282" s="1">
        <v>42375</v>
      </c>
      <c r="D282" t="s">
        <v>1835</v>
      </c>
      <c r="E282" t="s">
        <v>618</v>
      </c>
      <c r="F282" t="s">
        <v>619</v>
      </c>
      <c r="G282" t="s">
        <v>49</v>
      </c>
      <c r="H282" t="s">
        <v>620</v>
      </c>
      <c r="I282" t="s">
        <v>621</v>
      </c>
      <c r="J282" t="s">
        <v>622</v>
      </c>
      <c r="K282">
        <v>25</v>
      </c>
      <c r="L282">
        <v>72.25</v>
      </c>
      <c r="M282">
        <v>0</v>
      </c>
      <c r="N282">
        <v>1806.25</v>
      </c>
      <c r="S282" t="s">
        <v>354</v>
      </c>
      <c r="T282">
        <v>0</v>
      </c>
      <c r="V282">
        <v>12.75</v>
      </c>
      <c r="W282" t="s">
        <v>623</v>
      </c>
      <c r="X282">
        <v>2</v>
      </c>
      <c r="Z282" t="s">
        <v>54</v>
      </c>
      <c r="AA282" s="1">
        <v>42376</v>
      </c>
      <c r="AB282">
        <v>59604</v>
      </c>
      <c r="AC282" t="s">
        <v>624</v>
      </c>
      <c r="AD282" t="s">
        <v>625</v>
      </c>
      <c r="AE282" t="s">
        <v>105</v>
      </c>
      <c r="AF282">
        <v>20</v>
      </c>
      <c r="AL282" t="s">
        <v>58</v>
      </c>
      <c r="AV282">
        <v>778244.2</v>
      </c>
    </row>
    <row r="283" spans="1:48" x14ac:dyDescent="0.3">
      <c r="A283">
        <v>928744</v>
      </c>
      <c r="B283" s="1">
        <v>42375</v>
      </c>
      <c r="D283" t="s">
        <v>1835</v>
      </c>
      <c r="E283" t="s">
        <v>618</v>
      </c>
      <c r="F283" t="s">
        <v>619</v>
      </c>
      <c r="G283" t="s">
        <v>49</v>
      </c>
      <c r="H283" t="s">
        <v>620</v>
      </c>
      <c r="I283" t="s">
        <v>621</v>
      </c>
      <c r="J283" t="s">
        <v>622</v>
      </c>
      <c r="K283">
        <v>50</v>
      </c>
      <c r="L283">
        <v>67.349999999999994</v>
      </c>
      <c r="M283">
        <v>0</v>
      </c>
      <c r="N283">
        <v>3367.5</v>
      </c>
      <c r="S283" t="s">
        <v>354</v>
      </c>
      <c r="T283">
        <v>0</v>
      </c>
      <c r="V283">
        <v>12.75</v>
      </c>
      <c r="W283" t="s">
        <v>623</v>
      </c>
      <c r="X283">
        <v>2</v>
      </c>
      <c r="Z283" t="s">
        <v>54</v>
      </c>
      <c r="AA283" s="1">
        <v>42376</v>
      </c>
      <c r="AB283">
        <v>59604</v>
      </c>
      <c r="AC283" t="s">
        <v>624</v>
      </c>
      <c r="AD283" t="s">
        <v>625</v>
      </c>
      <c r="AE283" t="s">
        <v>105</v>
      </c>
      <c r="AF283">
        <v>20</v>
      </c>
      <c r="AL283" t="s">
        <v>58</v>
      </c>
      <c r="AV283">
        <v>778244.3</v>
      </c>
    </row>
    <row r="284" spans="1:48" x14ac:dyDescent="0.3">
      <c r="A284">
        <v>932139</v>
      </c>
      <c r="B284" s="1">
        <v>42388</v>
      </c>
      <c r="D284" t="s">
        <v>1835</v>
      </c>
      <c r="E284" t="s">
        <v>2353</v>
      </c>
      <c r="F284" t="s">
        <v>2354</v>
      </c>
      <c r="G284" t="s">
        <v>49</v>
      </c>
      <c r="H284" t="s">
        <v>2355</v>
      </c>
      <c r="I284" t="s">
        <v>2356</v>
      </c>
      <c r="J284" t="s">
        <v>1045</v>
      </c>
      <c r="K284">
        <v>30</v>
      </c>
      <c r="L284">
        <v>0</v>
      </c>
      <c r="M284">
        <v>0</v>
      </c>
      <c r="N284">
        <v>0</v>
      </c>
      <c r="S284" t="s">
        <v>175</v>
      </c>
      <c r="T284">
        <v>0</v>
      </c>
      <c r="V284">
        <v>5.5</v>
      </c>
      <c r="W284" t="s">
        <v>2357</v>
      </c>
      <c r="Z284" t="s">
        <v>82</v>
      </c>
      <c r="AA284" s="1">
        <v>42388</v>
      </c>
      <c r="AB284">
        <v>11602</v>
      </c>
      <c r="AC284" t="s">
        <v>2358</v>
      </c>
      <c r="AD284" t="s">
        <v>2359</v>
      </c>
      <c r="AE284" t="s">
        <v>159</v>
      </c>
      <c r="AF284">
        <v>14</v>
      </c>
      <c r="AL284" t="s">
        <v>58</v>
      </c>
      <c r="AV284">
        <v>779936.1</v>
      </c>
    </row>
    <row r="285" spans="1:48" x14ac:dyDescent="0.3">
      <c r="A285">
        <v>929225</v>
      </c>
      <c r="B285" s="1">
        <v>42377</v>
      </c>
      <c r="D285" t="s">
        <v>1835</v>
      </c>
      <c r="E285" t="s">
        <v>591</v>
      </c>
      <c r="F285" t="s">
        <v>592</v>
      </c>
      <c r="G285" t="s">
        <v>49</v>
      </c>
      <c r="H285" t="s">
        <v>839</v>
      </c>
      <c r="I285" t="s">
        <v>843</v>
      </c>
      <c r="J285" t="s">
        <v>844</v>
      </c>
      <c r="K285">
        <v>40</v>
      </c>
      <c r="L285">
        <v>29.75</v>
      </c>
      <c r="M285">
        <v>0</v>
      </c>
      <c r="N285">
        <v>1190</v>
      </c>
      <c r="S285" t="s">
        <v>175</v>
      </c>
      <c r="T285">
        <v>0</v>
      </c>
      <c r="V285">
        <v>5</v>
      </c>
      <c r="W285" t="s">
        <v>841</v>
      </c>
      <c r="X285" t="s">
        <v>842</v>
      </c>
      <c r="Z285" t="s">
        <v>54</v>
      </c>
      <c r="AA285" s="1">
        <v>42377</v>
      </c>
      <c r="AB285">
        <v>61809</v>
      </c>
      <c r="AC285" t="s">
        <v>596</v>
      </c>
      <c r="AD285" t="s">
        <v>597</v>
      </c>
      <c r="AE285" t="s">
        <v>193</v>
      </c>
      <c r="AF285">
        <v>40</v>
      </c>
      <c r="AL285" t="s">
        <v>58</v>
      </c>
      <c r="AV285">
        <v>778471.1</v>
      </c>
    </row>
    <row r="286" spans="1:48" x14ac:dyDescent="0.3">
      <c r="A286">
        <v>929225</v>
      </c>
      <c r="B286" s="1">
        <v>42377</v>
      </c>
      <c r="D286" t="s">
        <v>1835</v>
      </c>
      <c r="E286" t="s">
        <v>591</v>
      </c>
      <c r="F286" t="s">
        <v>592</v>
      </c>
      <c r="G286" t="s">
        <v>49</v>
      </c>
      <c r="H286" t="s">
        <v>839</v>
      </c>
      <c r="I286" t="s">
        <v>843</v>
      </c>
      <c r="J286" t="s">
        <v>844</v>
      </c>
      <c r="K286">
        <v>80</v>
      </c>
      <c r="L286">
        <v>20.5</v>
      </c>
      <c r="M286">
        <v>0</v>
      </c>
      <c r="N286">
        <v>1640</v>
      </c>
      <c r="S286" t="s">
        <v>175</v>
      </c>
      <c r="T286">
        <v>0</v>
      </c>
      <c r="V286">
        <v>5</v>
      </c>
      <c r="W286" t="s">
        <v>841</v>
      </c>
      <c r="X286" t="s">
        <v>842</v>
      </c>
      <c r="Z286" t="s">
        <v>54</v>
      </c>
      <c r="AA286" s="1">
        <v>42377</v>
      </c>
      <c r="AB286">
        <v>61809</v>
      </c>
      <c r="AC286" t="s">
        <v>596</v>
      </c>
      <c r="AD286" t="s">
        <v>597</v>
      </c>
      <c r="AE286" t="s">
        <v>193</v>
      </c>
      <c r="AF286">
        <v>40</v>
      </c>
      <c r="AL286" t="s">
        <v>58</v>
      </c>
      <c r="AV286">
        <v>778471.2</v>
      </c>
    </row>
    <row r="287" spans="1:48" x14ac:dyDescent="0.3">
      <c r="A287">
        <v>929228</v>
      </c>
      <c r="B287" s="1">
        <v>42377</v>
      </c>
      <c r="D287" t="s">
        <v>1835</v>
      </c>
      <c r="E287" t="s">
        <v>591</v>
      </c>
      <c r="F287" t="s">
        <v>592</v>
      </c>
      <c r="G287" t="s">
        <v>49</v>
      </c>
      <c r="H287" t="s">
        <v>845</v>
      </c>
      <c r="I287" t="s">
        <v>843</v>
      </c>
      <c r="J287" t="s">
        <v>844</v>
      </c>
      <c r="K287">
        <v>15</v>
      </c>
      <c r="L287">
        <v>80</v>
      </c>
      <c r="M287">
        <v>0</v>
      </c>
      <c r="N287">
        <v>1200</v>
      </c>
      <c r="S287" t="s">
        <v>175</v>
      </c>
      <c r="T287">
        <v>0</v>
      </c>
      <c r="V287">
        <v>10</v>
      </c>
      <c r="W287" t="s">
        <v>705</v>
      </c>
      <c r="X287" t="s">
        <v>846</v>
      </c>
      <c r="Z287" t="s">
        <v>54</v>
      </c>
      <c r="AA287" s="1">
        <v>42377</v>
      </c>
      <c r="AB287">
        <v>61809</v>
      </c>
      <c r="AC287" t="s">
        <v>596</v>
      </c>
      <c r="AD287" t="s">
        <v>597</v>
      </c>
      <c r="AE287" t="s">
        <v>193</v>
      </c>
      <c r="AF287">
        <v>40</v>
      </c>
      <c r="AL287" t="s">
        <v>58</v>
      </c>
      <c r="AV287">
        <v>778473.1</v>
      </c>
    </row>
    <row r="288" spans="1:48" x14ac:dyDescent="0.3">
      <c r="A288">
        <v>929228</v>
      </c>
      <c r="B288" s="1">
        <v>42377</v>
      </c>
      <c r="D288" t="s">
        <v>1835</v>
      </c>
      <c r="E288" t="s">
        <v>591</v>
      </c>
      <c r="F288" t="s">
        <v>592</v>
      </c>
      <c r="G288" t="s">
        <v>49</v>
      </c>
      <c r="H288" t="s">
        <v>845</v>
      </c>
      <c r="I288" t="s">
        <v>843</v>
      </c>
      <c r="J288" t="s">
        <v>844</v>
      </c>
      <c r="K288">
        <v>30</v>
      </c>
      <c r="L288">
        <v>56</v>
      </c>
      <c r="M288">
        <v>0</v>
      </c>
      <c r="N288">
        <v>1680</v>
      </c>
      <c r="S288" t="s">
        <v>175</v>
      </c>
      <c r="T288">
        <v>0</v>
      </c>
      <c r="V288">
        <v>10</v>
      </c>
      <c r="W288" t="s">
        <v>705</v>
      </c>
      <c r="X288" t="s">
        <v>846</v>
      </c>
      <c r="Z288" t="s">
        <v>54</v>
      </c>
      <c r="AA288" s="1">
        <v>42377</v>
      </c>
      <c r="AB288">
        <v>61809</v>
      </c>
      <c r="AC288" t="s">
        <v>596</v>
      </c>
      <c r="AD288" t="s">
        <v>597</v>
      </c>
      <c r="AE288" t="s">
        <v>193</v>
      </c>
      <c r="AF288">
        <v>40</v>
      </c>
      <c r="AL288" t="s">
        <v>58</v>
      </c>
      <c r="AV288">
        <v>778473.2</v>
      </c>
    </row>
    <row r="289" spans="1:48" x14ac:dyDescent="0.3">
      <c r="A289">
        <v>929228</v>
      </c>
      <c r="B289" s="1">
        <v>42377</v>
      </c>
      <c r="D289" t="s">
        <v>1835</v>
      </c>
      <c r="E289" t="s">
        <v>591</v>
      </c>
      <c r="F289" t="s">
        <v>592</v>
      </c>
      <c r="G289" t="s">
        <v>49</v>
      </c>
      <c r="H289" t="s">
        <v>845</v>
      </c>
      <c r="I289" t="s">
        <v>843</v>
      </c>
      <c r="J289" t="s">
        <v>844</v>
      </c>
      <c r="K289">
        <v>45</v>
      </c>
      <c r="L289">
        <v>44</v>
      </c>
      <c r="M289">
        <v>0</v>
      </c>
      <c r="N289">
        <v>1980</v>
      </c>
      <c r="S289" t="s">
        <v>175</v>
      </c>
      <c r="T289">
        <v>0</v>
      </c>
      <c r="V289">
        <v>10</v>
      </c>
      <c r="W289" t="s">
        <v>705</v>
      </c>
      <c r="X289" t="s">
        <v>846</v>
      </c>
      <c r="Z289" t="s">
        <v>54</v>
      </c>
      <c r="AA289" s="1">
        <v>42377</v>
      </c>
      <c r="AB289">
        <v>61809</v>
      </c>
      <c r="AC289" t="s">
        <v>596</v>
      </c>
      <c r="AD289" t="s">
        <v>597</v>
      </c>
      <c r="AE289" t="s">
        <v>193</v>
      </c>
      <c r="AF289">
        <v>40</v>
      </c>
      <c r="AL289" t="s">
        <v>58</v>
      </c>
      <c r="AV289">
        <v>778473.3</v>
      </c>
    </row>
    <row r="290" spans="1:48" x14ac:dyDescent="0.3">
      <c r="A290">
        <v>930535</v>
      </c>
      <c r="B290" s="1">
        <v>42382</v>
      </c>
      <c r="D290" t="s">
        <v>1835</v>
      </c>
      <c r="E290" t="s">
        <v>1551</v>
      </c>
      <c r="F290" t="s">
        <v>1552</v>
      </c>
      <c r="G290" t="s">
        <v>49</v>
      </c>
      <c r="H290" t="s">
        <v>1557</v>
      </c>
      <c r="I290" t="s">
        <v>1558</v>
      </c>
      <c r="J290" t="s">
        <v>1559</v>
      </c>
      <c r="K290">
        <v>25</v>
      </c>
      <c r="L290">
        <v>39</v>
      </c>
      <c r="M290">
        <v>0</v>
      </c>
      <c r="N290">
        <v>975</v>
      </c>
      <c r="S290" t="s">
        <v>724</v>
      </c>
      <c r="T290">
        <v>0</v>
      </c>
      <c r="V290">
        <v>11</v>
      </c>
      <c r="W290">
        <v>16</v>
      </c>
      <c r="X290" t="s">
        <v>1554</v>
      </c>
      <c r="Z290" t="s">
        <v>54</v>
      </c>
      <c r="AA290" s="1">
        <v>42382</v>
      </c>
      <c r="AB290">
        <v>70529</v>
      </c>
      <c r="AC290" t="s">
        <v>1555</v>
      </c>
      <c r="AD290" t="s">
        <v>1556</v>
      </c>
      <c r="AE290" t="s">
        <v>193</v>
      </c>
      <c r="AF290">
        <v>42</v>
      </c>
      <c r="AL290" t="s">
        <v>58</v>
      </c>
      <c r="AV290">
        <v>779101.1</v>
      </c>
    </row>
    <row r="291" spans="1:48" x14ac:dyDescent="0.3">
      <c r="A291">
        <v>930535</v>
      </c>
      <c r="B291" s="1">
        <v>42382</v>
      </c>
      <c r="D291" t="s">
        <v>1835</v>
      </c>
      <c r="E291" t="s">
        <v>1551</v>
      </c>
      <c r="F291" t="s">
        <v>1552</v>
      </c>
      <c r="G291" t="s">
        <v>49</v>
      </c>
      <c r="H291" t="s">
        <v>1557</v>
      </c>
      <c r="I291" t="s">
        <v>1558</v>
      </c>
      <c r="J291" t="s">
        <v>1559</v>
      </c>
      <c r="K291">
        <v>50</v>
      </c>
      <c r="L291">
        <v>31.5</v>
      </c>
      <c r="M291">
        <v>0</v>
      </c>
      <c r="N291">
        <v>1575</v>
      </c>
      <c r="S291" t="s">
        <v>724</v>
      </c>
      <c r="T291">
        <v>0</v>
      </c>
      <c r="V291">
        <v>11</v>
      </c>
      <c r="W291">
        <v>16</v>
      </c>
      <c r="X291" t="s">
        <v>1554</v>
      </c>
      <c r="Z291" t="s">
        <v>54</v>
      </c>
      <c r="AA291" s="1">
        <v>42382</v>
      </c>
      <c r="AB291">
        <v>70529</v>
      </c>
      <c r="AC291" t="s">
        <v>1555</v>
      </c>
      <c r="AD291" t="s">
        <v>1556</v>
      </c>
      <c r="AE291" t="s">
        <v>193</v>
      </c>
      <c r="AF291">
        <v>42</v>
      </c>
      <c r="AL291" t="s">
        <v>58</v>
      </c>
      <c r="AV291">
        <v>779101.2</v>
      </c>
    </row>
    <row r="292" spans="1:48" x14ac:dyDescent="0.3">
      <c r="A292">
        <v>930535</v>
      </c>
      <c r="B292" s="1">
        <v>42382</v>
      </c>
      <c r="D292" t="s">
        <v>1835</v>
      </c>
      <c r="E292" t="s">
        <v>1551</v>
      </c>
      <c r="F292" t="s">
        <v>1552</v>
      </c>
      <c r="G292" t="s">
        <v>49</v>
      </c>
      <c r="H292" t="s">
        <v>1557</v>
      </c>
      <c r="I292" t="s">
        <v>1558</v>
      </c>
      <c r="J292" t="s">
        <v>1559</v>
      </c>
      <c r="K292">
        <v>75</v>
      </c>
      <c r="L292">
        <v>27.25</v>
      </c>
      <c r="M292">
        <v>0</v>
      </c>
      <c r="N292">
        <v>2043.75</v>
      </c>
      <c r="S292" t="s">
        <v>724</v>
      </c>
      <c r="T292">
        <v>0</v>
      </c>
      <c r="V292">
        <v>11</v>
      </c>
      <c r="W292">
        <v>16</v>
      </c>
      <c r="X292" t="s">
        <v>1554</v>
      </c>
      <c r="Z292" t="s">
        <v>54</v>
      </c>
      <c r="AA292" s="1">
        <v>42382</v>
      </c>
      <c r="AB292">
        <v>70529</v>
      </c>
      <c r="AC292" t="s">
        <v>1555</v>
      </c>
      <c r="AD292" t="s">
        <v>1556</v>
      </c>
      <c r="AE292" t="s">
        <v>193</v>
      </c>
      <c r="AF292">
        <v>42</v>
      </c>
      <c r="AL292" t="s">
        <v>58</v>
      </c>
      <c r="AV292">
        <v>779101.3</v>
      </c>
    </row>
    <row r="293" spans="1:48" x14ac:dyDescent="0.3">
      <c r="A293">
        <v>928149</v>
      </c>
      <c r="B293" s="1">
        <v>42374</v>
      </c>
      <c r="D293" t="s">
        <v>1835</v>
      </c>
      <c r="E293" t="s">
        <v>222</v>
      </c>
      <c r="F293" t="s">
        <v>223</v>
      </c>
      <c r="G293" t="s">
        <v>49</v>
      </c>
      <c r="H293" t="s">
        <v>224</v>
      </c>
      <c r="I293" t="s">
        <v>225</v>
      </c>
      <c r="J293" t="s">
        <v>226</v>
      </c>
      <c r="K293">
        <v>15</v>
      </c>
      <c r="L293">
        <v>93.15</v>
      </c>
      <c r="M293">
        <v>0</v>
      </c>
      <c r="N293">
        <v>1397.25</v>
      </c>
      <c r="S293" t="s">
        <v>197</v>
      </c>
      <c r="T293">
        <v>0</v>
      </c>
      <c r="V293">
        <v>8</v>
      </c>
      <c r="W293" t="s">
        <v>227</v>
      </c>
      <c r="X293" t="s">
        <v>228</v>
      </c>
      <c r="Z293" t="s">
        <v>54</v>
      </c>
      <c r="AA293" s="1">
        <v>42375</v>
      </c>
      <c r="AB293">
        <v>70674</v>
      </c>
      <c r="AC293" t="s">
        <v>229</v>
      </c>
      <c r="AD293" t="s">
        <v>230</v>
      </c>
      <c r="AE293" t="s">
        <v>231</v>
      </c>
      <c r="AF293">
        <v>20</v>
      </c>
      <c r="AL293" t="s">
        <v>58</v>
      </c>
      <c r="AV293">
        <v>777940.4</v>
      </c>
    </row>
    <row r="294" spans="1:48" x14ac:dyDescent="0.3">
      <c r="A294">
        <v>928149</v>
      </c>
      <c r="B294" s="1">
        <v>42374</v>
      </c>
      <c r="D294" t="s">
        <v>1835</v>
      </c>
      <c r="E294" t="s">
        <v>222</v>
      </c>
      <c r="F294" t="s">
        <v>223</v>
      </c>
      <c r="G294" t="s">
        <v>49</v>
      </c>
      <c r="H294" t="s">
        <v>224</v>
      </c>
      <c r="I294" t="s">
        <v>225</v>
      </c>
      <c r="J294" t="s">
        <v>226</v>
      </c>
      <c r="K294">
        <v>30</v>
      </c>
      <c r="L294">
        <v>56.1</v>
      </c>
      <c r="M294">
        <v>0</v>
      </c>
      <c r="N294">
        <v>1683</v>
      </c>
      <c r="S294" t="s">
        <v>197</v>
      </c>
      <c r="T294">
        <v>0</v>
      </c>
      <c r="V294">
        <v>8</v>
      </c>
      <c r="W294" t="s">
        <v>227</v>
      </c>
      <c r="X294" t="s">
        <v>228</v>
      </c>
      <c r="Z294" t="s">
        <v>54</v>
      </c>
      <c r="AA294" s="1">
        <v>42375</v>
      </c>
      <c r="AB294">
        <v>70674</v>
      </c>
      <c r="AC294" t="s">
        <v>229</v>
      </c>
      <c r="AD294" t="s">
        <v>230</v>
      </c>
      <c r="AE294" t="s">
        <v>231</v>
      </c>
      <c r="AF294">
        <v>20</v>
      </c>
      <c r="AL294" t="s">
        <v>58</v>
      </c>
      <c r="AV294">
        <v>777940.5</v>
      </c>
    </row>
    <row r="295" spans="1:48" x14ac:dyDescent="0.3">
      <c r="A295">
        <v>928149</v>
      </c>
      <c r="B295" s="1">
        <v>42374</v>
      </c>
      <c r="D295" t="s">
        <v>1835</v>
      </c>
      <c r="E295" t="s">
        <v>222</v>
      </c>
      <c r="F295" t="s">
        <v>223</v>
      </c>
      <c r="G295" t="s">
        <v>49</v>
      </c>
      <c r="H295" t="s">
        <v>224</v>
      </c>
      <c r="I295" t="s">
        <v>225</v>
      </c>
      <c r="J295" t="s">
        <v>226</v>
      </c>
      <c r="K295">
        <v>60</v>
      </c>
      <c r="L295">
        <v>37.700000000000003</v>
      </c>
      <c r="M295">
        <v>0</v>
      </c>
      <c r="N295">
        <v>2262</v>
      </c>
      <c r="S295" t="s">
        <v>197</v>
      </c>
      <c r="T295">
        <v>0</v>
      </c>
      <c r="V295">
        <v>8</v>
      </c>
      <c r="W295" t="s">
        <v>227</v>
      </c>
      <c r="X295" t="s">
        <v>228</v>
      </c>
      <c r="Z295" t="s">
        <v>54</v>
      </c>
      <c r="AA295" s="1">
        <v>42375</v>
      </c>
      <c r="AB295">
        <v>70674</v>
      </c>
      <c r="AC295" t="s">
        <v>229</v>
      </c>
      <c r="AD295" t="s">
        <v>230</v>
      </c>
      <c r="AE295" t="s">
        <v>231</v>
      </c>
      <c r="AF295">
        <v>20</v>
      </c>
      <c r="AL295" t="s">
        <v>58</v>
      </c>
      <c r="AV295">
        <v>777940.6</v>
      </c>
    </row>
    <row r="296" spans="1:48" x14ac:dyDescent="0.3">
      <c r="A296">
        <v>928299</v>
      </c>
      <c r="B296" s="1">
        <v>42374</v>
      </c>
      <c r="D296" t="s">
        <v>1835</v>
      </c>
      <c r="E296" t="s">
        <v>364</v>
      </c>
      <c r="F296" t="s">
        <v>365</v>
      </c>
      <c r="G296" t="s">
        <v>49</v>
      </c>
      <c r="H296" t="s">
        <v>366</v>
      </c>
      <c r="I296" t="s">
        <v>367</v>
      </c>
      <c r="J296" t="s">
        <v>368</v>
      </c>
      <c r="K296">
        <v>10</v>
      </c>
      <c r="L296">
        <v>187.7</v>
      </c>
      <c r="M296">
        <v>0</v>
      </c>
      <c r="N296">
        <v>1877</v>
      </c>
      <c r="S296" t="s">
        <v>369</v>
      </c>
      <c r="T296">
        <v>0</v>
      </c>
      <c r="V296">
        <v>7.5</v>
      </c>
      <c r="W296" t="s">
        <v>370</v>
      </c>
      <c r="X296" t="s">
        <v>371</v>
      </c>
      <c r="Z296" t="s">
        <v>54</v>
      </c>
      <c r="AA296" s="1">
        <v>42387</v>
      </c>
      <c r="AB296">
        <v>70232</v>
      </c>
      <c r="AC296" t="s">
        <v>372</v>
      </c>
      <c r="AD296" t="s">
        <v>373</v>
      </c>
      <c r="AE296" t="s">
        <v>169</v>
      </c>
      <c r="AF296">
        <v>70</v>
      </c>
      <c r="AL296" t="s">
        <v>58</v>
      </c>
      <c r="AV296">
        <v>778016.1</v>
      </c>
    </row>
    <row r="297" spans="1:48" x14ac:dyDescent="0.3">
      <c r="A297">
        <v>928299</v>
      </c>
      <c r="B297" s="1">
        <v>42374</v>
      </c>
      <c r="D297" t="s">
        <v>1835</v>
      </c>
      <c r="E297" t="s">
        <v>364</v>
      </c>
      <c r="F297" t="s">
        <v>365</v>
      </c>
      <c r="G297" t="s">
        <v>49</v>
      </c>
      <c r="H297" t="s">
        <v>366</v>
      </c>
      <c r="I297" t="s">
        <v>367</v>
      </c>
      <c r="J297" t="s">
        <v>368</v>
      </c>
      <c r="K297">
        <v>25</v>
      </c>
      <c r="L297">
        <v>76.25</v>
      </c>
      <c r="M297">
        <v>0</v>
      </c>
      <c r="N297">
        <v>1906.25</v>
      </c>
      <c r="S297" t="s">
        <v>369</v>
      </c>
      <c r="T297">
        <v>0</v>
      </c>
      <c r="V297">
        <v>7.5</v>
      </c>
      <c r="W297" t="s">
        <v>370</v>
      </c>
      <c r="X297" t="s">
        <v>371</v>
      </c>
      <c r="Z297" t="s">
        <v>54</v>
      </c>
      <c r="AA297" s="1">
        <v>42387</v>
      </c>
      <c r="AB297">
        <v>70232</v>
      </c>
      <c r="AC297" t="s">
        <v>372</v>
      </c>
      <c r="AD297" t="s">
        <v>373</v>
      </c>
      <c r="AE297" t="s">
        <v>169</v>
      </c>
      <c r="AF297">
        <v>70</v>
      </c>
      <c r="AL297" t="s">
        <v>58</v>
      </c>
      <c r="AV297">
        <v>778016.2</v>
      </c>
    </row>
    <row r="298" spans="1:48" x14ac:dyDescent="0.3">
      <c r="A298">
        <v>928299</v>
      </c>
      <c r="B298" s="1">
        <v>42374</v>
      </c>
      <c r="D298" t="s">
        <v>1835</v>
      </c>
      <c r="E298" t="s">
        <v>364</v>
      </c>
      <c r="F298" t="s">
        <v>365</v>
      </c>
      <c r="G298" t="s">
        <v>49</v>
      </c>
      <c r="H298" t="s">
        <v>366</v>
      </c>
      <c r="I298" t="s">
        <v>367</v>
      </c>
      <c r="J298" t="s">
        <v>368</v>
      </c>
      <c r="K298">
        <v>50</v>
      </c>
      <c r="L298">
        <v>65.3</v>
      </c>
      <c r="M298">
        <v>0</v>
      </c>
      <c r="N298">
        <v>3265</v>
      </c>
      <c r="S298" t="s">
        <v>369</v>
      </c>
      <c r="T298">
        <v>0</v>
      </c>
      <c r="V298">
        <v>7.5</v>
      </c>
      <c r="W298" t="s">
        <v>370</v>
      </c>
      <c r="X298" t="s">
        <v>371</v>
      </c>
      <c r="Z298" t="s">
        <v>54</v>
      </c>
      <c r="AA298" s="1">
        <v>42387</v>
      </c>
      <c r="AB298">
        <v>70232</v>
      </c>
      <c r="AC298" t="s">
        <v>372</v>
      </c>
      <c r="AD298" t="s">
        <v>373</v>
      </c>
      <c r="AE298" t="s">
        <v>169</v>
      </c>
      <c r="AF298">
        <v>70</v>
      </c>
      <c r="AL298" t="s">
        <v>58</v>
      </c>
      <c r="AV298">
        <v>778016.3</v>
      </c>
    </row>
    <row r="299" spans="1:48" x14ac:dyDescent="0.3">
      <c r="A299">
        <v>929223</v>
      </c>
      <c r="B299" s="1">
        <v>42377</v>
      </c>
      <c r="D299" t="s">
        <v>1835</v>
      </c>
      <c r="E299" t="s">
        <v>591</v>
      </c>
      <c r="F299" t="s">
        <v>592</v>
      </c>
      <c r="G299" t="s">
        <v>49</v>
      </c>
      <c r="H299" t="s">
        <v>839</v>
      </c>
      <c r="I299" t="s">
        <v>840</v>
      </c>
      <c r="J299" t="s">
        <v>765</v>
      </c>
      <c r="K299">
        <v>40</v>
      </c>
      <c r="L299">
        <v>24.75</v>
      </c>
      <c r="M299">
        <v>0</v>
      </c>
      <c r="N299">
        <v>990</v>
      </c>
      <c r="S299" t="s">
        <v>175</v>
      </c>
      <c r="T299">
        <v>0</v>
      </c>
      <c r="V299">
        <v>5</v>
      </c>
      <c r="W299" t="s">
        <v>841</v>
      </c>
      <c r="X299" t="s">
        <v>842</v>
      </c>
      <c r="Z299" t="s">
        <v>54</v>
      </c>
      <c r="AA299" s="1">
        <v>42377</v>
      </c>
      <c r="AB299">
        <v>61809</v>
      </c>
      <c r="AC299" t="s">
        <v>596</v>
      </c>
      <c r="AD299" t="s">
        <v>597</v>
      </c>
      <c r="AE299" t="s">
        <v>193</v>
      </c>
      <c r="AF299">
        <v>40</v>
      </c>
      <c r="AL299" t="s">
        <v>58</v>
      </c>
      <c r="AV299">
        <v>778470.3</v>
      </c>
    </row>
    <row r="300" spans="1:48" x14ac:dyDescent="0.3">
      <c r="A300">
        <v>929223</v>
      </c>
      <c r="B300" s="1">
        <v>42377</v>
      </c>
      <c r="D300" t="s">
        <v>1835</v>
      </c>
      <c r="E300" t="s">
        <v>591</v>
      </c>
      <c r="F300" t="s">
        <v>592</v>
      </c>
      <c r="G300" t="s">
        <v>49</v>
      </c>
      <c r="H300" t="s">
        <v>839</v>
      </c>
      <c r="I300" t="s">
        <v>840</v>
      </c>
      <c r="J300" t="s">
        <v>765</v>
      </c>
      <c r="K300">
        <v>80</v>
      </c>
      <c r="L300">
        <v>17.5</v>
      </c>
      <c r="M300">
        <v>0</v>
      </c>
      <c r="N300">
        <v>1400</v>
      </c>
      <c r="S300" t="s">
        <v>175</v>
      </c>
      <c r="T300">
        <v>0</v>
      </c>
      <c r="V300">
        <v>5</v>
      </c>
      <c r="W300" t="s">
        <v>841</v>
      </c>
      <c r="X300" t="s">
        <v>842</v>
      </c>
      <c r="Z300" t="s">
        <v>54</v>
      </c>
      <c r="AA300" s="1">
        <v>42377</v>
      </c>
      <c r="AB300">
        <v>61809</v>
      </c>
      <c r="AC300" t="s">
        <v>596</v>
      </c>
      <c r="AD300" t="s">
        <v>597</v>
      </c>
      <c r="AE300" t="s">
        <v>193</v>
      </c>
      <c r="AF300">
        <v>40</v>
      </c>
      <c r="AL300" t="s">
        <v>58</v>
      </c>
      <c r="AV300">
        <v>778470.40000000002</v>
      </c>
    </row>
    <row r="301" spans="1:48" x14ac:dyDescent="0.3">
      <c r="A301">
        <v>929226</v>
      </c>
      <c r="B301" s="1">
        <v>42377</v>
      </c>
      <c r="D301" t="s">
        <v>1835</v>
      </c>
      <c r="E301" t="s">
        <v>591</v>
      </c>
      <c r="F301" t="s">
        <v>592</v>
      </c>
      <c r="G301" t="s">
        <v>49</v>
      </c>
      <c r="H301" t="s">
        <v>845</v>
      </c>
      <c r="I301" t="s">
        <v>840</v>
      </c>
      <c r="J301" t="s">
        <v>765</v>
      </c>
      <c r="K301">
        <v>15</v>
      </c>
      <c r="L301">
        <v>71.25</v>
      </c>
      <c r="M301">
        <v>0</v>
      </c>
      <c r="N301">
        <v>1068.75</v>
      </c>
      <c r="S301" t="s">
        <v>175</v>
      </c>
      <c r="T301">
        <v>0</v>
      </c>
      <c r="V301">
        <v>10</v>
      </c>
      <c r="W301" t="s">
        <v>705</v>
      </c>
      <c r="X301" t="s">
        <v>846</v>
      </c>
      <c r="Z301" t="s">
        <v>54</v>
      </c>
      <c r="AA301" s="1">
        <v>42377</v>
      </c>
      <c r="AB301">
        <v>61809</v>
      </c>
      <c r="AC301" t="s">
        <v>596</v>
      </c>
      <c r="AD301" t="s">
        <v>597</v>
      </c>
      <c r="AE301" t="s">
        <v>193</v>
      </c>
      <c r="AF301">
        <v>40</v>
      </c>
      <c r="AL301" t="s">
        <v>58</v>
      </c>
      <c r="AV301">
        <v>778472.4</v>
      </c>
    </row>
    <row r="302" spans="1:48" x14ac:dyDescent="0.3">
      <c r="A302">
        <v>929226</v>
      </c>
      <c r="B302" s="1">
        <v>42377</v>
      </c>
      <c r="D302" t="s">
        <v>1835</v>
      </c>
      <c r="E302" t="s">
        <v>591</v>
      </c>
      <c r="F302" t="s">
        <v>592</v>
      </c>
      <c r="G302" t="s">
        <v>49</v>
      </c>
      <c r="H302" t="s">
        <v>845</v>
      </c>
      <c r="I302" t="s">
        <v>840</v>
      </c>
      <c r="J302" t="s">
        <v>765</v>
      </c>
      <c r="K302">
        <v>30</v>
      </c>
      <c r="L302">
        <v>51.25</v>
      </c>
      <c r="M302">
        <v>0</v>
      </c>
      <c r="N302">
        <v>1537.5</v>
      </c>
      <c r="S302" t="s">
        <v>175</v>
      </c>
      <c r="T302">
        <v>0</v>
      </c>
      <c r="V302">
        <v>10</v>
      </c>
      <c r="W302" t="s">
        <v>705</v>
      </c>
      <c r="X302" t="s">
        <v>846</v>
      </c>
      <c r="Z302" t="s">
        <v>54</v>
      </c>
      <c r="AA302" s="1">
        <v>42377</v>
      </c>
      <c r="AB302">
        <v>61809</v>
      </c>
      <c r="AC302" t="s">
        <v>596</v>
      </c>
      <c r="AD302" t="s">
        <v>597</v>
      </c>
      <c r="AE302" t="s">
        <v>193</v>
      </c>
      <c r="AF302">
        <v>40</v>
      </c>
      <c r="AL302" t="s">
        <v>58</v>
      </c>
      <c r="AV302">
        <v>778472.5</v>
      </c>
    </row>
    <row r="303" spans="1:48" x14ac:dyDescent="0.3">
      <c r="A303">
        <v>929226</v>
      </c>
      <c r="B303" s="1">
        <v>42377</v>
      </c>
      <c r="D303" t="s">
        <v>1835</v>
      </c>
      <c r="E303" t="s">
        <v>591</v>
      </c>
      <c r="F303" t="s">
        <v>592</v>
      </c>
      <c r="G303" t="s">
        <v>49</v>
      </c>
      <c r="H303" t="s">
        <v>845</v>
      </c>
      <c r="I303" t="s">
        <v>840</v>
      </c>
      <c r="J303" t="s">
        <v>765</v>
      </c>
      <c r="K303">
        <v>45</v>
      </c>
      <c r="L303">
        <v>43.5</v>
      </c>
      <c r="M303">
        <v>0</v>
      </c>
      <c r="N303">
        <v>1957.5</v>
      </c>
      <c r="S303" t="s">
        <v>175</v>
      </c>
      <c r="T303">
        <v>0</v>
      </c>
      <c r="V303">
        <v>10</v>
      </c>
      <c r="W303" t="s">
        <v>705</v>
      </c>
      <c r="X303" t="s">
        <v>846</v>
      </c>
      <c r="Z303" t="s">
        <v>54</v>
      </c>
      <c r="AA303" s="1">
        <v>42377</v>
      </c>
      <c r="AB303">
        <v>61809</v>
      </c>
      <c r="AC303" t="s">
        <v>596</v>
      </c>
      <c r="AD303" t="s">
        <v>597</v>
      </c>
      <c r="AE303" t="s">
        <v>193</v>
      </c>
      <c r="AF303">
        <v>40</v>
      </c>
      <c r="AL303" t="s">
        <v>58</v>
      </c>
      <c r="AV303">
        <v>778472.7</v>
      </c>
    </row>
    <row r="304" spans="1:48" x14ac:dyDescent="0.3">
      <c r="A304">
        <v>931275</v>
      </c>
      <c r="B304" s="1">
        <v>42384</v>
      </c>
      <c r="D304" t="s">
        <v>1835</v>
      </c>
      <c r="E304" t="s">
        <v>762</v>
      </c>
      <c r="F304" t="s">
        <v>763</v>
      </c>
      <c r="G304" t="s">
        <v>49</v>
      </c>
      <c r="H304" t="s">
        <v>1423</v>
      </c>
      <c r="I304" t="s">
        <v>1424</v>
      </c>
      <c r="J304" t="s">
        <v>1961</v>
      </c>
      <c r="K304">
        <v>30</v>
      </c>
      <c r="L304">
        <v>28.95</v>
      </c>
      <c r="M304">
        <v>0</v>
      </c>
      <c r="N304">
        <v>868.5</v>
      </c>
      <c r="S304" t="s">
        <v>205</v>
      </c>
      <c r="T304">
        <v>0</v>
      </c>
      <c r="V304">
        <v>4</v>
      </c>
      <c r="W304" t="s">
        <v>1425</v>
      </c>
      <c r="X304">
        <v>1</v>
      </c>
      <c r="Z304" t="s">
        <v>54</v>
      </c>
      <c r="AA304" s="1">
        <v>42384</v>
      </c>
      <c r="AB304">
        <v>37326</v>
      </c>
      <c r="AC304" t="s">
        <v>1426</v>
      </c>
      <c r="AD304" t="s">
        <v>1427</v>
      </c>
      <c r="AE304" t="s">
        <v>240</v>
      </c>
      <c r="AF304">
        <v>11</v>
      </c>
      <c r="AK304" t="s">
        <v>67</v>
      </c>
      <c r="AL304" t="s">
        <v>58</v>
      </c>
      <c r="AV304">
        <v>778949.6</v>
      </c>
    </row>
    <row r="305" spans="1:48" x14ac:dyDescent="0.3">
      <c r="A305">
        <v>931275</v>
      </c>
      <c r="B305" s="1">
        <v>42384</v>
      </c>
      <c r="D305" t="s">
        <v>1835</v>
      </c>
      <c r="E305" t="s">
        <v>762</v>
      </c>
      <c r="F305" t="s">
        <v>763</v>
      </c>
      <c r="G305" t="s">
        <v>49</v>
      </c>
      <c r="H305" t="s">
        <v>1423</v>
      </c>
      <c r="I305" t="s">
        <v>1424</v>
      </c>
      <c r="J305" t="s">
        <v>1961</v>
      </c>
      <c r="K305">
        <v>50</v>
      </c>
      <c r="L305">
        <v>23.5</v>
      </c>
      <c r="M305">
        <v>0</v>
      </c>
      <c r="N305">
        <v>1175</v>
      </c>
      <c r="S305" t="s">
        <v>205</v>
      </c>
      <c r="T305">
        <v>0</v>
      </c>
      <c r="V305">
        <v>4</v>
      </c>
      <c r="W305" t="s">
        <v>1425</v>
      </c>
      <c r="X305">
        <v>1</v>
      </c>
      <c r="Z305" t="s">
        <v>54</v>
      </c>
      <c r="AA305" s="1">
        <v>42384</v>
      </c>
      <c r="AB305">
        <v>37326</v>
      </c>
      <c r="AC305" t="s">
        <v>1426</v>
      </c>
      <c r="AD305" t="s">
        <v>1427</v>
      </c>
      <c r="AE305" t="s">
        <v>240</v>
      </c>
      <c r="AF305">
        <v>11</v>
      </c>
      <c r="AL305" t="s">
        <v>58</v>
      </c>
      <c r="AV305">
        <v>778949.7</v>
      </c>
    </row>
    <row r="306" spans="1:48" x14ac:dyDescent="0.3">
      <c r="A306">
        <v>931275</v>
      </c>
      <c r="B306" s="1">
        <v>42384</v>
      </c>
      <c r="D306" t="s">
        <v>1835</v>
      </c>
      <c r="E306" t="s">
        <v>762</v>
      </c>
      <c r="F306" t="s">
        <v>763</v>
      </c>
      <c r="G306" t="s">
        <v>49</v>
      </c>
      <c r="H306" t="s">
        <v>1423</v>
      </c>
      <c r="I306" t="s">
        <v>1424</v>
      </c>
      <c r="J306" t="s">
        <v>1961</v>
      </c>
      <c r="K306">
        <v>100</v>
      </c>
      <c r="L306">
        <v>18.25</v>
      </c>
      <c r="M306">
        <v>0</v>
      </c>
      <c r="N306">
        <v>1825</v>
      </c>
      <c r="S306" t="s">
        <v>205</v>
      </c>
      <c r="T306">
        <v>0</v>
      </c>
      <c r="V306">
        <v>4</v>
      </c>
      <c r="W306" t="s">
        <v>1425</v>
      </c>
      <c r="X306">
        <v>1</v>
      </c>
      <c r="Z306" t="s">
        <v>54</v>
      </c>
      <c r="AA306" s="1">
        <v>42384</v>
      </c>
      <c r="AB306">
        <v>37326</v>
      </c>
      <c r="AC306" t="s">
        <v>1426</v>
      </c>
      <c r="AD306" t="s">
        <v>1427</v>
      </c>
      <c r="AE306" t="s">
        <v>240</v>
      </c>
      <c r="AF306">
        <v>11</v>
      </c>
      <c r="AL306" t="s">
        <v>58</v>
      </c>
      <c r="AV306">
        <v>778949.8</v>
      </c>
    </row>
    <row r="307" spans="1:48" x14ac:dyDescent="0.3">
      <c r="A307">
        <v>928217</v>
      </c>
      <c r="B307" s="1">
        <v>42374</v>
      </c>
      <c r="D307" t="s">
        <v>1835</v>
      </c>
      <c r="E307" t="s">
        <v>293</v>
      </c>
      <c r="F307" t="s">
        <v>294</v>
      </c>
      <c r="G307" t="s">
        <v>49</v>
      </c>
      <c r="H307" t="s">
        <v>295</v>
      </c>
      <c r="I307" t="s">
        <v>296</v>
      </c>
      <c r="J307" t="s">
        <v>297</v>
      </c>
      <c r="K307">
        <v>60</v>
      </c>
      <c r="L307">
        <v>0</v>
      </c>
      <c r="M307">
        <v>0</v>
      </c>
      <c r="N307">
        <v>0</v>
      </c>
      <c r="S307" t="s">
        <v>52</v>
      </c>
      <c r="T307">
        <v>0</v>
      </c>
      <c r="V307">
        <v>9.5</v>
      </c>
      <c r="W307" t="s">
        <v>298</v>
      </c>
      <c r="X307" t="s">
        <v>299</v>
      </c>
      <c r="Z307" t="s">
        <v>82</v>
      </c>
      <c r="AA307" s="1">
        <v>42374</v>
      </c>
      <c r="AB307">
        <v>68717</v>
      </c>
      <c r="AC307" t="s">
        <v>300</v>
      </c>
      <c r="AD307" t="s">
        <v>301</v>
      </c>
      <c r="AE307" t="s">
        <v>302</v>
      </c>
      <c r="AF307">
        <v>16</v>
      </c>
      <c r="AL307" t="s">
        <v>58</v>
      </c>
      <c r="AV307">
        <v>659018.30000000005</v>
      </c>
    </row>
    <row r="308" spans="1:48" x14ac:dyDescent="0.3">
      <c r="A308">
        <v>931065</v>
      </c>
      <c r="B308" s="1">
        <v>42383</v>
      </c>
      <c r="D308" t="s">
        <v>1835</v>
      </c>
      <c r="E308" t="s">
        <v>1840</v>
      </c>
      <c r="F308" t="s">
        <v>1841</v>
      </c>
      <c r="G308" t="s">
        <v>49</v>
      </c>
      <c r="H308" t="s">
        <v>1842</v>
      </c>
      <c r="I308" t="s">
        <v>1843</v>
      </c>
      <c r="J308" t="s">
        <v>1844</v>
      </c>
      <c r="K308">
        <v>35</v>
      </c>
      <c r="L308">
        <v>23.25</v>
      </c>
      <c r="M308">
        <v>0</v>
      </c>
      <c r="N308">
        <v>813.75</v>
      </c>
      <c r="S308" t="s">
        <v>1845</v>
      </c>
      <c r="T308">
        <v>0</v>
      </c>
      <c r="V308">
        <v>7</v>
      </c>
      <c r="W308" t="s">
        <v>670</v>
      </c>
      <c r="X308" t="s">
        <v>1846</v>
      </c>
      <c r="Z308" t="s">
        <v>54</v>
      </c>
      <c r="AA308" s="1">
        <v>42383</v>
      </c>
      <c r="AB308">
        <v>68182</v>
      </c>
      <c r="AC308" t="s">
        <v>1847</v>
      </c>
      <c r="AD308" t="s">
        <v>1848</v>
      </c>
      <c r="AE308" t="s">
        <v>231</v>
      </c>
      <c r="AF308">
        <v>84</v>
      </c>
      <c r="AL308" t="s">
        <v>58</v>
      </c>
      <c r="AV308">
        <v>779366.1</v>
      </c>
    </row>
    <row r="309" spans="1:48" x14ac:dyDescent="0.3">
      <c r="A309">
        <v>931065</v>
      </c>
      <c r="B309" s="1">
        <v>42383</v>
      </c>
      <c r="D309" t="s">
        <v>1835</v>
      </c>
      <c r="E309" t="s">
        <v>1840</v>
      </c>
      <c r="F309" t="s">
        <v>1841</v>
      </c>
      <c r="G309" t="s">
        <v>49</v>
      </c>
      <c r="H309" t="s">
        <v>1842</v>
      </c>
      <c r="I309" t="s">
        <v>1843</v>
      </c>
      <c r="J309" t="s">
        <v>1844</v>
      </c>
      <c r="K309">
        <v>70</v>
      </c>
      <c r="L309">
        <v>18.75</v>
      </c>
      <c r="M309">
        <v>0</v>
      </c>
      <c r="N309">
        <v>1312.5</v>
      </c>
      <c r="S309" t="s">
        <v>1845</v>
      </c>
      <c r="T309">
        <v>0</v>
      </c>
      <c r="V309">
        <v>7</v>
      </c>
      <c r="W309" t="s">
        <v>670</v>
      </c>
      <c r="X309" t="s">
        <v>1846</v>
      </c>
      <c r="Z309" t="s">
        <v>54</v>
      </c>
      <c r="AA309" s="1">
        <v>42383</v>
      </c>
      <c r="AB309">
        <v>68182</v>
      </c>
      <c r="AC309" t="s">
        <v>1847</v>
      </c>
      <c r="AD309" t="s">
        <v>1848</v>
      </c>
      <c r="AE309" t="s">
        <v>231</v>
      </c>
      <c r="AF309">
        <v>84</v>
      </c>
      <c r="AL309" t="s">
        <v>58</v>
      </c>
      <c r="AV309">
        <v>779366.11</v>
      </c>
    </row>
    <row r="310" spans="1:48" x14ac:dyDescent="0.3">
      <c r="A310">
        <v>931065</v>
      </c>
      <c r="B310" s="1">
        <v>42383</v>
      </c>
      <c r="D310" t="s">
        <v>1835</v>
      </c>
      <c r="E310" t="s">
        <v>1840</v>
      </c>
      <c r="F310" t="s">
        <v>1841</v>
      </c>
      <c r="G310" t="s">
        <v>49</v>
      </c>
      <c r="H310" t="s">
        <v>1842</v>
      </c>
      <c r="I310" t="s">
        <v>1843</v>
      </c>
      <c r="J310" t="s">
        <v>1844</v>
      </c>
      <c r="K310">
        <v>105</v>
      </c>
      <c r="L310">
        <v>15.99</v>
      </c>
      <c r="M310">
        <v>0</v>
      </c>
      <c r="N310">
        <v>1678.95</v>
      </c>
      <c r="S310" t="s">
        <v>1845</v>
      </c>
      <c r="T310">
        <v>0</v>
      </c>
      <c r="V310">
        <v>7</v>
      </c>
      <c r="W310" t="s">
        <v>670</v>
      </c>
      <c r="X310" t="s">
        <v>1846</v>
      </c>
      <c r="Z310" t="s">
        <v>54</v>
      </c>
      <c r="AA310" s="1">
        <v>42383</v>
      </c>
      <c r="AB310">
        <v>68182</v>
      </c>
      <c r="AC310" t="s">
        <v>1847</v>
      </c>
      <c r="AD310" t="s">
        <v>1848</v>
      </c>
      <c r="AE310" t="s">
        <v>231</v>
      </c>
      <c r="AF310">
        <v>84</v>
      </c>
      <c r="AL310" t="s">
        <v>58</v>
      </c>
      <c r="AV310">
        <v>779366.12</v>
      </c>
    </row>
    <row r="311" spans="1:48" x14ac:dyDescent="0.3">
      <c r="A311">
        <v>931071</v>
      </c>
      <c r="B311" s="1">
        <v>42383</v>
      </c>
      <c r="D311" t="s">
        <v>1835</v>
      </c>
      <c r="E311" t="s">
        <v>1840</v>
      </c>
      <c r="F311" t="s">
        <v>1841</v>
      </c>
      <c r="G311" t="s">
        <v>49</v>
      </c>
      <c r="H311" t="s">
        <v>1849</v>
      </c>
      <c r="I311" t="s">
        <v>1850</v>
      </c>
      <c r="J311" t="s">
        <v>1844</v>
      </c>
      <c r="K311">
        <v>15</v>
      </c>
      <c r="L311">
        <v>55</v>
      </c>
      <c r="M311">
        <v>0</v>
      </c>
      <c r="N311">
        <v>825</v>
      </c>
      <c r="S311" t="s">
        <v>1845</v>
      </c>
      <c r="T311">
        <v>0</v>
      </c>
      <c r="V311">
        <v>13</v>
      </c>
      <c r="W311" t="s">
        <v>1477</v>
      </c>
      <c r="X311" t="s">
        <v>1851</v>
      </c>
      <c r="Z311" t="s">
        <v>54</v>
      </c>
      <c r="AA311" s="1">
        <v>42383</v>
      </c>
      <c r="AB311">
        <v>68182</v>
      </c>
      <c r="AC311" t="s">
        <v>1847</v>
      </c>
      <c r="AD311" t="s">
        <v>1848</v>
      </c>
      <c r="AE311" t="s">
        <v>231</v>
      </c>
      <c r="AF311">
        <v>84</v>
      </c>
      <c r="AL311" t="s">
        <v>58</v>
      </c>
      <c r="AV311">
        <v>779370.8</v>
      </c>
    </row>
    <row r="312" spans="1:48" x14ac:dyDescent="0.3">
      <c r="A312">
        <v>931071</v>
      </c>
      <c r="B312" s="1">
        <v>42383</v>
      </c>
      <c r="D312" t="s">
        <v>1835</v>
      </c>
      <c r="E312" t="s">
        <v>1840</v>
      </c>
      <c r="F312" t="s">
        <v>1841</v>
      </c>
      <c r="G312" t="s">
        <v>49</v>
      </c>
      <c r="H312" t="s">
        <v>1849</v>
      </c>
      <c r="I312" t="s">
        <v>1850</v>
      </c>
      <c r="J312" t="s">
        <v>1844</v>
      </c>
      <c r="K312">
        <v>30</v>
      </c>
      <c r="L312">
        <v>46.75</v>
      </c>
      <c r="M312">
        <v>0</v>
      </c>
      <c r="N312">
        <v>1402.5</v>
      </c>
      <c r="S312" t="s">
        <v>1845</v>
      </c>
      <c r="T312">
        <v>0</v>
      </c>
      <c r="V312">
        <v>13</v>
      </c>
      <c r="W312" t="s">
        <v>1477</v>
      </c>
      <c r="X312" t="s">
        <v>1851</v>
      </c>
      <c r="Z312" t="s">
        <v>54</v>
      </c>
      <c r="AA312" s="1">
        <v>42383</v>
      </c>
      <c r="AB312">
        <v>68182</v>
      </c>
      <c r="AC312" t="s">
        <v>1847</v>
      </c>
      <c r="AD312" t="s">
        <v>1848</v>
      </c>
      <c r="AE312" t="s">
        <v>231</v>
      </c>
      <c r="AF312">
        <v>84</v>
      </c>
      <c r="AL312" t="s">
        <v>58</v>
      </c>
      <c r="AV312">
        <v>779370.9</v>
      </c>
    </row>
    <row r="313" spans="1:48" x14ac:dyDescent="0.3">
      <c r="A313">
        <v>931071</v>
      </c>
      <c r="B313" s="1">
        <v>42383</v>
      </c>
      <c r="D313" t="s">
        <v>1835</v>
      </c>
      <c r="E313" t="s">
        <v>1840</v>
      </c>
      <c r="F313" t="s">
        <v>1841</v>
      </c>
      <c r="G313" t="s">
        <v>49</v>
      </c>
      <c r="H313" t="s">
        <v>1849</v>
      </c>
      <c r="I313" t="s">
        <v>1850</v>
      </c>
      <c r="J313" t="s">
        <v>1844</v>
      </c>
      <c r="K313">
        <v>45</v>
      </c>
      <c r="L313">
        <v>36.75</v>
      </c>
      <c r="M313">
        <v>0</v>
      </c>
      <c r="N313">
        <v>1653.75</v>
      </c>
      <c r="S313" t="s">
        <v>1845</v>
      </c>
      <c r="T313">
        <v>0</v>
      </c>
      <c r="V313">
        <v>13</v>
      </c>
      <c r="W313" t="s">
        <v>1477</v>
      </c>
      <c r="X313" t="s">
        <v>1851</v>
      </c>
      <c r="Z313" t="s">
        <v>54</v>
      </c>
      <c r="AA313" s="1">
        <v>42383</v>
      </c>
      <c r="AB313">
        <v>68182</v>
      </c>
      <c r="AC313" t="s">
        <v>1847</v>
      </c>
      <c r="AD313" t="s">
        <v>1848</v>
      </c>
      <c r="AE313" t="s">
        <v>231</v>
      </c>
      <c r="AF313">
        <v>84</v>
      </c>
      <c r="AL313" t="s">
        <v>58</v>
      </c>
      <c r="AV313">
        <v>779370.1</v>
      </c>
    </row>
    <row r="314" spans="1:48" x14ac:dyDescent="0.3">
      <c r="A314">
        <v>931072</v>
      </c>
      <c r="B314" s="1">
        <v>42383</v>
      </c>
      <c r="D314" t="s">
        <v>1835</v>
      </c>
      <c r="E314" t="s">
        <v>1840</v>
      </c>
      <c r="F314" t="s">
        <v>1841</v>
      </c>
      <c r="G314" t="s">
        <v>49</v>
      </c>
      <c r="H314" t="s">
        <v>1852</v>
      </c>
      <c r="I314" t="s">
        <v>1853</v>
      </c>
      <c r="J314" t="s">
        <v>1844</v>
      </c>
      <c r="K314">
        <v>10</v>
      </c>
      <c r="L314">
        <v>101.5</v>
      </c>
      <c r="M314">
        <v>0</v>
      </c>
      <c r="N314">
        <v>1015</v>
      </c>
      <c r="S314" t="s">
        <v>1845</v>
      </c>
      <c r="T314">
        <v>0</v>
      </c>
      <c r="V314">
        <v>18</v>
      </c>
      <c r="W314" t="s">
        <v>1854</v>
      </c>
      <c r="X314" t="s">
        <v>1851</v>
      </c>
      <c r="Z314" t="s">
        <v>54</v>
      </c>
      <c r="AA314" s="1">
        <v>42383</v>
      </c>
      <c r="AB314">
        <v>68182</v>
      </c>
      <c r="AC314" t="s">
        <v>1847</v>
      </c>
      <c r="AD314" t="s">
        <v>1848</v>
      </c>
      <c r="AE314" t="s">
        <v>231</v>
      </c>
      <c r="AF314">
        <v>84</v>
      </c>
      <c r="AL314" t="s">
        <v>58</v>
      </c>
      <c r="AV314">
        <v>779371.1</v>
      </c>
    </row>
    <row r="315" spans="1:48" x14ac:dyDescent="0.3">
      <c r="A315">
        <v>931072</v>
      </c>
      <c r="B315" s="1">
        <v>42383</v>
      </c>
      <c r="D315" t="s">
        <v>1835</v>
      </c>
      <c r="E315" t="s">
        <v>1840</v>
      </c>
      <c r="F315" t="s">
        <v>1841</v>
      </c>
      <c r="G315" t="s">
        <v>49</v>
      </c>
      <c r="H315" t="s">
        <v>1852</v>
      </c>
      <c r="I315" t="s">
        <v>1853</v>
      </c>
      <c r="J315" t="s">
        <v>1844</v>
      </c>
      <c r="K315">
        <v>20</v>
      </c>
      <c r="L315">
        <v>77.150000000000006</v>
      </c>
      <c r="M315">
        <v>0</v>
      </c>
      <c r="N315">
        <v>1543</v>
      </c>
      <c r="S315" t="s">
        <v>1845</v>
      </c>
      <c r="T315">
        <v>0</v>
      </c>
      <c r="V315">
        <v>18</v>
      </c>
      <c r="W315" t="s">
        <v>1854</v>
      </c>
      <c r="X315" t="s">
        <v>1851</v>
      </c>
      <c r="Z315" t="s">
        <v>54</v>
      </c>
      <c r="AA315" s="1">
        <v>42383</v>
      </c>
      <c r="AB315">
        <v>68182</v>
      </c>
      <c r="AC315" t="s">
        <v>1847</v>
      </c>
      <c r="AD315" t="s">
        <v>1848</v>
      </c>
      <c r="AE315" t="s">
        <v>231</v>
      </c>
      <c r="AF315">
        <v>84</v>
      </c>
      <c r="AL315" t="s">
        <v>58</v>
      </c>
      <c r="AV315">
        <v>779371.2</v>
      </c>
    </row>
    <row r="316" spans="1:48" x14ac:dyDescent="0.3">
      <c r="A316">
        <v>931072</v>
      </c>
      <c r="B316" s="1">
        <v>42383</v>
      </c>
      <c r="D316" t="s">
        <v>1835</v>
      </c>
      <c r="E316" t="s">
        <v>1840</v>
      </c>
      <c r="F316" t="s">
        <v>1841</v>
      </c>
      <c r="G316" t="s">
        <v>49</v>
      </c>
      <c r="H316" t="s">
        <v>1852</v>
      </c>
      <c r="I316" t="s">
        <v>1853</v>
      </c>
      <c r="J316" t="s">
        <v>1844</v>
      </c>
      <c r="K316">
        <v>30</v>
      </c>
      <c r="L316">
        <v>66.75</v>
      </c>
      <c r="M316">
        <v>0</v>
      </c>
      <c r="N316">
        <v>2002.5</v>
      </c>
      <c r="S316" t="s">
        <v>1845</v>
      </c>
      <c r="T316">
        <v>0</v>
      </c>
      <c r="V316">
        <v>18</v>
      </c>
      <c r="W316" t="s">
        <v>1854</v>
      </c>
      <c r="X316" t="s">
        <v>1851</v>
      </c>
      <c r="Z316" t="s">
        <v>54</v>
      </c>
      <c r="AA316" s="1">
        <v>42383</v>
      </c>
      <c r="AB316">
        <v>68182</v>
      </c>
      <c r="AC316" t="s">
        <v>1847</v>
      </c>
      <c r="AD316" t="s">
        <v>1848</v>
      </c>
      <c r="AE316" t="s">
        <v>231</v>
      </c>
      <c r="AF316">
        <v>84</v>
      </c>
      <c r="AL316" t="s">
        <v>58</v>
      </c>
      <c r="AV316">
        <v>779371.3</v>
      </c>
    </row>
    <row r="317" spans="1:48" x14ac:dyDescent="0.3">
      <c r="A317">
        <v>927941</v>
      </c>
      <c r="B317" s="1">
        <v>42374</v>
      </c>
      <c r="D317" t="s">
        <v>1835</v>
      </c>
      <c r="E317" t="s">
        <v>59</v>
      </c>
      <c r="F317" t="s">
        <v>60</v>
      </c>
      <c r="G317" t="s">
        <v>49</v>
      </c>
      <c r="H317" t="s">
        <v>61</v>
      </c>
      <c r="I317" t="s">
        <v>62</v>
      </c>
      <c r="K317">
        <v>8400</v>
      </c>
      <c r="L317">
        <v>18.149999999999999</v>
      </c>
      <c r="M317">
        <v>0</v>
      </c>
      <c r="N317">
        <v>152460</v>
      </c>
      <c r="S317" t="s">
        <v>63</v>
      </c>
      <c r="T317">
        <v>0</v>
      </c>
      <c r="V317">
        <v>10</v>
      </c>
      <c r="W317" t="s">
        <v>64</v>
      </c>
      <c r="X317">
        <v>1</v>
      </c>
      <c r="Z317" t="s">
        <v>54</v>
      </c>
      <c r="AA317" s="1">
        <v>42374</v>
      </c>
      <c r="AB317">
        <v>67197</v>
      </c>
      <c r="AC317" t="s">
        <v>65</v>
      </c>
      <c r="AD317" t="s">
        <v>66</v>
      </c>
      <c r="AE317" t="s">
        <v>57</v>
      </c>
      <c r="AF317">
        <v>22</v>
      </c>
      <c r="AK317" t="s">
        <v>67</v>
      </c>
      <c r="AL317" t="s">
        <v>58</v>
      </c>
      <c r="AV317">
        <v>753570.2</v>
      </c>
    </row>
    <row r="318" spans="1:48" x14ac:dyDescent="0.3">
      <c r="A318">
        <v>927998</v>
      </c>
      <c r="B318" s="1">
        <v>42374</v>
      </c>
      <c r="D318" t="s">
        <v>1835</v>
      </c>
      <c r="E318" t="s">
        <v>59</v>
      </c>
      <c r="F318" t="s">
        <v>60</v>
      </c>
      <c r="G318" t="s">
        <v>49</v>
      </c>
      <c r="H318" t="s">
        <v>106</v>
      </c>
      <c r="I318" t="s">
        <v>107</v>
      </c>
      <c r="K318">
        <v>3750</v>
      </c>
      <c r="L318">
        <v>31.2</v>
      </c>
      <c r="M318">
        <v>0</v>
      </c>
      <c r="N318">
        <v>117000</v>
      </c>
      <c r="S318" t="s">
        <v>63</v>
      </c>
      <c r="T318">
        <v>0</v>
      </c>
      <c r="V318">
        <v>13</v>
      </c>
      <c r="W318" t="s">
        <v>108</v>
      </c>
      <c r="X318" t="s">
        <v>109</v>
      </c>
      <c r="Z318" t="s">
        <v>54</v>
      </c>
      <c r="AA318" s="1">
        <v>42374</v>
      </c>
      <c r="AB318">
        <v>67197</v>
      </c>
      <c r="AC318" t="s">
        <v>65</v>
      </c>
      <c r="AD318" t="s">
        <v>66</v>
      </c>
      <c r="AE318" t="s">
        <v>110</v>
      </c>
      <c r="AF318">
        <v>22</v>
      </c>
      <c r="AK318" t="s">
        <v>67</v>
      </c>
      <c r="AL318" t="s">
        <v>58</v>
      </c>
      <c r="AV318">
        <v>753571.2</v>
      </c>
    </row>
    <row r="319" spans="1:48" x14ac:dyDescent="0.3">
      <c r="A319">
        <v>928380</v>
      </c>
      <c r="B319" s="1">
        <v>42375</v>
      </c>
      <c r="D319" t="s">
        <v>1835</v>
      </c>
      <c r="E319" t="s">
        <v>388</v>
      </c>
      <c r="F319" t="s">
        <v>119</v>
      </c>
      <c r="G319" t="s">
        <v>49</v>
      </c>
      <c r="H319" t="s">
        <v>394</v>
      </c>
      <c r="I319" t="s">
        <v>395</v>
      </c>
      <c r="K319">
        <v>550</v>
      </c>
      <c r="L319">
        <v>17.559999999999999</v>
      </c>
      <c r="M319">
        <v>0</v>
      </c>
      <c r="N319">
        <v>9658</v>
      </c>
      <c r="S319" t="s">
        <v>165</v>
      </c>
      <c r="T319">
        <v>0</v>
      </c>
      <c r="V319">
        <v>8</v>
      </c>
      <c r="W319" t="s">
        <v>396</v>
      </c>
      <c r="X319" t="s">
        <v>397</v>
      </c>
      <c r="Z319" t="s">
        <v>54</v>
      </c>
      <c r="AA319" s="1">
        <v>42375</v>
      </c>
      <c r="AB319">
        <v>70159</v>
      </c>
      <c r="AC319" t="s">
        <v>392</v>
      </c>
      <c r="AD319" t="s">
        <v>393</v>
      </c>
      <c r="AE319" t="s">
        <v>240</v>
      </c>
      <c r="AF319">
        <v>16</v>
      </c>
      <c r="AK319" t="s">
        <v>67</v>
      </c>
      <c r="AL319" t="s">
        <v>58</v>
      </c>
      <c r="AV319">
        <v>766417.2</v>
      </c>
    </row>
    <row r="320" spans="1:48" x14ac:dyDescent="0.3">
      <c r="A320">
        <v>929140</v>
      </c>
      <c r="B320" s="1">
        <v>42376</v>
      </c>
      <c r="D320" t="s">
        <v>1835</v>
      </c>
      <c r="E320" t="s">
        <v>678</v>
      </c>
      <c r="F320" t="s">
        <v>679</v>
      </c>
      <c r="G320" t="s">
        <v>49</v>
      </c>
      <c r="H320" t="s">
        <v>818</v>
      </c>
      <c r="I320" t="s">
        <v>819</v>
      </c>
      <c r="K320">
        <v>10</v>
      </c>
      <c r="L320">
        <v>69</v>
      </c>
      <c r="M320">
        <v>0</v>
      </c>
      <c r="N320">
        <v>690</v>
      </c>
      <c r="S320" t="s">
        <v>724</v>
      </c>
      <c r="T320">
        <v>0</v>
      </c>
      <c r="V320">
        <v>12</v>
      </c>
      <c r="W320" t="s">
        <v>586</v>
      </c>
      <c r="X320" t="s">
        <v>820</v>
      </c>
      <c r="Z320" t="s">
        <v>54</v>
      </c>
      <c r="AA320" s="1">
        <v>42377</v>
      </c>
      <c r="AB320">
        <v>2863</v>
      </c>
      <c r="AC320" t="s">
        <v>821</v>
      </c>
      <c r="AD320" t="s">
        <v>822</v>
      </c>
      <c r="AE320" t="s">
        <v>219</v>
      </c>
      <c r="AF320">
        <v>14</v>
      </c>
      <c r="AL320" t="s">
        <v>58</v>
      </c>
      <c r="AV320">
        <v>778442.2</v>
      </c>
    </row>
    <row r="321" spans="1:48" x14ac:dyDescent="0.3">
      <c r="A321">
        <v>929140</v>
      </c>
      <c r="B321" s="1">
        <v>42376</v>
      </c>
      <c r="D321" t="s">
        <v>1835</v>
      </c>
      <c r="E321" t="s">
        <v>678</v>
      </c>
      <c r="F321" t="s">
        <v>679</v>
      </c>
      <c r="G321" t="s">
        <v>49</v>
      </c>
      <c r="H321" t="s">
        <v>818</v>
      </c>
      <c r="I321" t="s">
        <v>819</v>
      </c>
      <c r="K321">
        <v>20</v>
      </c>
      <c r="L321">
        <v>56.4</v>
      </c>
      <c r="M321">
        <v>0</v>
      </c>
      <c r="N321">
        <v>1128</v>
      </c>
      <c r="S321" t="s">
        <v>724</v>
      </c>
      <c r="T321">
        <v>0</v>
      </c>
      <c r="V321">
        <v>12</v>
      </c>
      <c r="W321" t="s">
        <v>586</v>
      </c>
      <c r="X321" t="s">
        <v>820</v>
      </c>
      <c r="Z321" t="s">
        <v>54</v>
      </c>
      <c r="AA321" s="1">
        <v>42377</v>
      </c>
      <c r="AB321">
        <v>2863</v>
      </c>
      <c r="AC321" t="s">
        <v>821</v>
      </c>
      <c r="AD321" t="s">
        <v>822</v>
      </c>
      <c r="AE321" t="s">
        <v>219</v>
      </c>
      <c r="AF321">
        <v>14</v>
      </c>
      <c r="AL321" t="s">
        <v>58</v>
      </c>
      <c r="AV321">
        <v>778442.3</v>
      </c>
    </row>
    <row r="322" spans="1:48" x14ac:dyDescent="0.3">
      <c r="A322">
        <v>929577</v>
      </c>
      <c r="B322" s="1">
        <v>42377</v>
      </c>
      <c r="D322" t="s">
        <v>1835</v>
      </c>
      <c r="E322" t="s">
        <v>1035</v>
      </c>
      <c r="F322" t="s">
        <v>573</v>
      </c>
      <c r="G322" t="s">
        <v>49</v>
      </c>
      <c r="H322" t="s">
        <v>1036</v>
      </c>
      <c r="I322" t="s">
        <v>1037</v>
      </c>
      <c r="K322">
        <v>60</v>
      </c>
      <c r="L322">
        <v>41</v>
      </c>
      <c r="M322">
        <v>0</v>
      </c>
      <c r="N322">
        <v>2460</v>
      </c>
      <c r="S322" t="s">
        <v>416</v>
      </c>
      <c r="T322">
        <v>0</v>
      </c>
      <c r="V322">
        <v>5</v>
      </c>
      <c r="W322" t="s">
        <v>1038</v>
      </c>
      <c r="X322" t="s">
        <v>1039</v>
      </c>
      <c r="Z322" t="s">
        <v>54</v>
      </c>
      <c r="AA322" s="1">
        <v>42377</v>
      </c>
      <c r="AB322">
        <v>36517</v>
      </c>
      <c r="AC322" t="s">
        <v>1040</v>
      </c>
      <c r="AD322" t="s">
        <v>1041</v>
      </c>
      <c r="AE322" t="s">
        <v>240</v>
      </c>
      <c r="AF322">
        <v>16</v>
      </c>
      <c r="AL322" t="s">
        <v>58</v>
      </c>
      <c r="AV322">
        <v>778621.1</v>
      </c>
    </row>
    <row r="323" spans="1:48" x14ac:dyDescent="0.3">
      <c r="A323">
        <v>929577</v>
      </c>
      <c r="B323" s="1">
        <v>42377</v>
      </c>
      <c r="D323" t="s">
        <v>1835</v>
      </c>
      <c r="E323" t="s">
        <v>1035</v>
      </c>
      <c r="F323" t="s">
        <v>573</v>
      </c>
      <c r="G323" t="s">
        <v>49</v>
      </c>
      <c r="H323" t="s">
        <v>1036</v>
      </c>
      <c r="I323" t="s">
        <v>1037</v>
      </c>
      <c r="K323">
        <v>10</v>
      </c>
      <c r="L323">
        <v>66.150000000000006</v>
      </c>
      <c r="M323">
        <v>0</v>
      </c>
      <c r="N323">
        <v>661.5</v>
      </c>
      <c r="S323" t="s">
        <v>416</v>
      </c>
      <c r="T323">
        <v>0</v>
      </c>
      <c r="V323">
        <v>5</v>
      </c>
      <c r="W323" t="s">
        <v>1038</v>
      </c>
      <c r="X323" t="s">
        <v>1039</v>
      </c>
      <c r="Z323" t="s">
        <v>54</v>
      </c>
      <c r="AA323" s="1">
        <v>42377</v>
      </c>
      <c r="AB323">
        <v>36517</v>
      </c>
      <c r="AC323" t="s">
        <v>1040</v>
      </c>
      <c r="AD323" t="s">
        <v>1041</v>
      </c>
      <c r="AE323" t="s">
        <v>240</v>
      </c>
      <c r="AF323">
        <v>16</v>
      </c>
      <c r="AL323" t="s">
        <v>58</v>
      </c>
      <c r="AV323">
        <v>778621.3</v>
      </c>
    </row>
    <row r="324" spans="1:48" x14ac:dyDescent="0.3">
      <c r="A324">
        <v>929844</v>
      </c>
      <c r="B324" s="1">
        <v>42380</v>
      </c>
      <c r="D324" t="s">
        <v>1835</v>
      </c>
      <c r="E324" t="s">
        <v>1159</v>
      </c>
      <c r="F324" t="s">
        <v>294</v>
      </c>
      <c r="G324" t="s">
        <v>49</v>
      </c>
      <c r="H324" t="s">
        <v>1160</v>
      </c>
      <c r="I324" t="s">
        <v>1161</v>
      </c>
      <c r="K324">
        <v>10</v>
      </c>
      <c r="L324">
        <v>82.25</v>
      </c>
      <c r="M324">
        <v>0</v>
      </c>
      <c r="N324">
        <v>822.5</v>
      </c>
      <c r="S324" t="s">
        <v>354</v>
      </c>
      <c r="T324">
        <v>0</v>
      </c>
      <c r="V324" t="s">
        <v>1160</v>
      </c>
      <c r="Z324" t="s">
        <v>54</v>
      </c>
      <c r="AA324" s="1">
        <v>42381</v>
      </c>
      <c r="AB324">
        <v>16987</v>
      </c>
      <c r="AC324" t="s">
        <v>1162</v>
      </c>
      <c r="AD324" t="s">
        <v>1163</v>
      </c>
      <c r="AE324" t="s">
        <v>96</v>
      </c>
      <c r="AF324">
        <v>16</v>
      </c>
      <c r="AL324" t="s">
        <v>58</v>
      </c>
      <c r="AV324">
        <v>778756.3</v>
      </c>
    </row>
    <row r="325" spans="1:48" x14ac:dyDescent="0.3">
      <c r="A325">
        <v>929844</v>
      </c>
      <c r="B325" s="1">
        <v>42380</v>
      </c>
      <c r="D325" t="s">
        <v>1835</v>
      </c>
      <c r="E325" t="s">
        <v>1159</v>
      </c>
      <c r="F325" t="s">
        <v>294</v>
      </c>
      <c r="G325" t="s">
        <v>49</v>
      </c>
      <c r="H325" t="s">
        <v>1160</v>
      </c>
      <c r="I325" t="s">
        <v>1161</v>
      </c>
      <c r="K325">
        <v>20</v>
      </c>
      <c r="L325">
        <v>60</v>
      </c>
      <c r="M325">
        <v>0</v>
      </c>
      <c r="N325">
        <v>1200</v>
      </c>
      <c r="S325" t="s">
        <v>354</v>
      </c>
      <c r="T325">
        <v>0</v>
      </c>
      <c r="V325" t="s">
        <v>1160</v>
      </c>
      <c r="Z325" t="s">
        <v>54</v>
      </c>
      <c r="AA325" s="1">
        <v>42381</v>
      </c>
      <c r="AB325">
        <v>16987</v>
      </c>
      <c r="AC325" t="s">
        <v>1162</v>
      </c>
      <c r="AD325" t="s">
        <v>1163</v>
      </c>
      <c r="AE325" t="s">
        <v>96</v>
      </c>
      <c r="AF325">
        <v>16</v>
      </c>
      <c r="AL325" t="s">
        <v>58</v>
      </c>
      <c r="AV325">
        <v>778756.4</v>
      </c>
    </row>
    <row r="326" spans="1:48" x14ac:dyDescent="0.3">
      <c r="A326">
        <v>929844</v>
      </c>
      <c r="B326" s="1">
        <v>42380</v>
      </c>
      <c r="D326" t="s">
        <v>1835</v>
      </c>
      <c r="E326" t="s">
        <v>1159</v>
      </c>
      <c r="F326" t="s">
        <v>294</v>
      </c>
      <c r="G326" t="s">
        <v>49</v>
      </c>
      <c r="H326" t="s">
        <v>1160</v>
      </c>
      <c r="I326" t="s">
        <v>1161</v>
      </c>
      <c r="K326">
        <v>30</v>
      </c>
      <c r="L326">
        <v>49.5</v>
      </c>
      <c r="M326">
        <v>0</v>
      </c>
      <c r="N326">
        <v>1485</v>
      </c>
      <c r="S326" t="s">
        <v>354</v>
      </c>
      <c r="T326">
        <v>0</v>
      </c>
      <c r="V326" t="s">
        <v>1160</v>
      </c>
      <c r="Z326" t="s">
        <v>54</v>
      </c>
      <c r="AA326" s="1">
        <v>42381</v>
      </c>
      <c r="AB326">
        <v>16987</v>
      </c>
      <c r="AC326" t="s">
        <v>1162</v>
      </c>
      <c r="AD326" t="s">
        <v>1163</v>
      </c>
      <c r="AE326" t="s">
        <v>96</v>
      </c>
      <c r="AF326">
        <v>16</v>
      </c>
      <c r="AL326" t="s">
        <v>58</v>
      </c>
      <c r="AV326">
        <v>778756.5</v>
      </c>
    </row>
    <row r="327" spans="1:48" x14ac:dyDescent="0.3">
      <c r="A327">
        <v>930241</v>
      </c>
      <c r="B327" s="1">
        <v>42381</v>
      </c>
      <c r="D327" t="s">
        <v>1835</v>
      </c>
      <c r="E327" t="s">
        <v>762</v>
      </c>
      <c r="F327" t="s">
        <v>763</v>
      </c>
      <c r="G327" t="s">
        <v>49</v>
      </c>
      <c r="H327" t="s">
        <v>1423</v>
      </c>
      <c r="I327" t="s">
        <v>1424</v>
      </c>
      <c r="K327">
        <v>30</v>
      </c>
      <c r="L327">
        <v>21.5</v>
      </c>
      <c r="M327">
        <v>0</v>
      </c>
      <c r="N327">
        <v>645</v>
      </c>
      <c r="S327" t="s">
        <v>205</v>
      </c>
      <c r="T327">
        <v>0</v>
      </c>
      <c r="V327">
        <v>4</v>
      </c>
      <c r="W327" t="s">
        <v>1425</v>
      </c>
      <c r="X327">
        <v>1</v>
      </c>
      <c r="Z327" t="s">
        <v>54</v>
      </c>
      <c r="AA327" s="1">
        <v>42381</v>
      </c>
      <c r="AB327">
        <v>37326</v>
      </c>
      <c r="AC327" t="s">
        <v>1426</v>
      </c>
      <c r="AD327" t="s">
        <v>1427</v>
      </c>
      <c r="AE327" t="s">
        <v>1218</v>
      </c>
      <c r="AF327">
        <v>11</v>
      </c>
      <c r="AL327" t="s">
        <v>58</v>
      </c>
      <c r="AV327">
        <v>778949.3</v>
      </c>
    </row>
    <row r="328" spans="1:48" x14ac:dyDescent="0.3">
      <c r="A328">
        <v>930241</v>
      </c>
      <c r="B328" s="1">
        <v>42381</v>
      </c>
      <c r="D328" t="s">
        <v>1835</v>
      </c>
      <c r="E328" t="s">
        <v>762</v>
      </c>
      <c r="F328" t="s">
        <v>763</v>
      </c>
      <c r="G328" t="s">
        <v>49</v>
      </c>
      <c r="H328" t="s">
        <v>1423</v>
      </c>
      <c r="I328" t="s">
        <v>1424</v>
      </c>
      <c r="K328">
        <v>50</v>
      </c>
      <c r="L328">
        <v>20</v>
      </c>
      <c r="M328">
        <v>0</v>
      </c>
      <c r="N328">
        <v>1000</v>
      </c>
      <c r="S328" t="s">
        <v>205</v>
      </c>
      <c r="T328">
        <v>0</v>
      </c>
      <c r="V328">
        <v>4</v>
      </c>
      <c r="W328" t="s">
        <v>1425</v>
      </c>
      <c r="X328">
        <v>1</v>
      </c>
      <c r="Z328" t="s">
        <v>54</v>
      </c>
      <c r="AA328" s="1">
        <v>42381</v>
      </c>
      <c r="AB328">
        <v>37326</v>
      </c>
      <c r="AC328" t="s">
        <v>1426</v>
      </c>
      <c r="AD328" t="s">
        <v>1427</v>
      </c>
      <c r="AE328" t="s">
        <v>1218</v>
      </c>
      <c r="AF328">
        <v>11</v>
      </c>
      <c r="AL328" t="s">
        <v>58</v>
      </c>
      <c r="AV328">
        <v>778949.4</v>
      </c>
    </row>
    <row r="329" spans="1:48" x14ac:dyDescent="0.3">
      <c r="A329">
        <v>930241</v>
      </c>
      <c r="B329" s="1">
        <v>42381</v>
      </c>
      <c r="D329" t="s">
        <v>1835</v>
      </c>
      <c r="E329" t="s">
        <v>762</v>
      </c>
      <c r="F329" t="s">
        <v>763</v>
      </c>
      <c r="G329" t="s">
        <v>49</v>
      </c>
      <c r="H329" t="s">
        <v>1423</v>
      </c>
      <c r="I329" t="s">
        <v>1424</v>
      </c>
      <c r="K329">
        <v>100</v>
      </c>
      <c r="L329">
        <v>15.95</v>
      </c>
      <c r="M329">
        <v>0</v>
      </c>
      <c r="N329">
        <v>1595</v>
      </c>
      <c r="S329" t="s">
        <v>205</v>
      </c>
      <c r="T329">
        <v>0</v>
      </c>
      <c r="V329">
        <v>4</v>
      </c>
      <c r="W329" t="s">
        <v>1425</v>
      </c>
      <c r="X329">
        <v>1</v>
      </c>
      <c r="Z329" t="s">
        <v>54</v>
      </c>
      <c r="AA329" s="1">
        <v>42381</v>
      </c>
      <c r="AB329">
        <v>37326</v>
      </c>
      <c r="AC329" t="s">
        <v>1426</v>
      </c>
      <c r="AD329" t="s">
        <v>1427</v>
      </c>
      <c r="AE329" t="s">
        <v>1218</v>
      </c>
      <c r="AF329">
        <v>11</v>
      </c>
      <c r="AL329" t="s">
        <v>58</v>
      </c>
      <c r="AV329">
        <v>778949.5</v>
      </c>
    </row>
    <row r="330" spans="1:48" x14ac:dyDescent="0.3">
      <c r="A330">
        <v>931733</v>
      </c>
      <c r="B330" s="1">
        <v>42387</v>
      </c>
      <c r="D330" t="s">
        <v>1835</v>
      </c>
      <c r="E330" t="s">
        <v>2155</v>
      </c>
      <c r="F330" t="s">
        <v>2156</v>
      </c>
      <c r="G330" t="s">
        <v>49</v>
      </c>
      <c r="H330" t="s">
        <v>2157</v>
      </c>
      <c r="I330" t="s">
        <v>2158</v>
      </c>
      <c r="K330">
        <v>50</v>
      </c>
      <c r="L330">
        <v>61.5</v>
      </c>
      <c r="M330">
        <v>0</v>
      </c>
      <c r="N330">
        <v>3075</v>
      </c>
      <c r="S330" t="s">
        <v>305</v>
      </c>
      <c r="T330">
        <v>0</v>
      </c>
      <c r="V330">
        <v>12</v>
      </c>
      <c r="W330" t="s">
        <v>1673</v>
      </c>
      <c r="X330" t="s">
        <v>2159</v>
      </c>
      <c r="Z330" t="s">
        <v>54</v>
      </c>
      <c r="AA330" s="1">
        <v>42387</v>
      </c>
      <c r="AB330">
        <v>13992</v>
      </c>
      <c r="AC330" t="s">
        <v>2160</v>
      </c>
      <c r="AD330" t="s">
        <v>2161</v>
      </c>
      <c r="AE330" t="s">
        <v>147</v>
      </c>
      <c r="AF330">
        <v>53</v>
      </c>
      <c r="AL330" t="s">
        <v>58</v>
      </c>
      <c r="AV330">
        <v>779702.3</v>
      </c>
    </row>
    <row r="331" spans="1:48" x14ac:dyDescent="0.3">
      <c r="A331">
        <v>931955</v>
      </c>
      <c r="B331" s="1">
        <v>42387</v>
      </c>
      <c r="D331" t="s">
        <v>1835</v>
      </c>
      <c r="E331" t="s">
        <v>2228</v>
      </c>
      <c r="F331" t="s">
        <v>2229</v>
      </c>
      <c r="G331" t="s">
        <v>49</v>
      </c>
      <c r="H331" t="s">
        <v>2230</v>
      </c>
      <c r="I331" t="s">
        <v>2231</v>
      </c>
      <c r="K331">
        <v>100</v>
      </c>
      <c r="L331">
        <v>22.5</v>
      </c>
      <c r="M331">
        <v>0</v>
      </c>
      <c r="N331">
        <v>2250</v>
      </c>
      <c r="S331" t="s">
        <v>416</v>
      </c>
      <c r="T331">
        <v>0</v>
      </c>
      <c r="V331">
        <v>10</v>
      </c>
      <c r="W331" t="s">
        <v>2232</v>
      </c>
      <c r="X331" t="s">
        <v>2233</v>
      </c>
      <c r="Z331" t="s">
        <v>54</v>
      </c>
      <c r="AA331" s="1">
        <v>42387</v>
      </c>
      <c r="AB331">
        <v>51337</v>
      </c>
      <c r="AC331" t="s">
        <v>2234</v>
      </c>
      <c r="AD331" t="s">
        <v>2235</v>
      </c>
      <c r="AE331" t="s">
        <v>208</v>
      </c>
      <c r="AF331">
        <v>70</v>
      </c>
      <c r="AL331" t="s">
        <v>58</v>
      </c>
      <c r="AV331">
        <v>779834.3</v>
      </c>
    </row>
    <row r="332" spans="1:48" x14ac:dyDescent="0.3">
      <c r="A332">
        <v>931955</v>
      </c>
      <c r="B332" s="1">
        <v>42387</v>
      </c>
      <c r="D332" t="s">
        <v>1835</v>
      </c>
      <c r="E332" t="s">
        <v>2228</v>
      </c>
      <c r="F332" t="s">
        <v>2229</v>
      </c>
      <c r="G332" t="s">
        <v>49</v>
      </c>
      <c r="H332" t="s">
        <v>2230</v>
      </c>
      <c r="I332" t="s">
        <v>2231</v>
      </c>
      <c r="K332">
        <v>300</v>
      </c>
      <c r="L332">
        <v>20</v>
      </c>
      <c r="M332">
        <v>0</v>
      </c>
      <c r="N332">
        <v>6000</v>
      </c>
      <c r="S332" t="s">
        <v>416</v>
      </c>
      <c r="T332">
        <v>0</v>
      </c>
      <c r="V332">
        <v>10</v>
      </c>
      <c r="W332" t="s">
        <v>2232</v>
      </c>
      <c r="X332" t="s">
        <v>2233</v>
      </c>
      <c r="Z332" t="s">
        <v>54</v>
      </c>
      <c r="AA332" s="1">
        <v>42387</v>
      </c>
      <c r="AB332">
        <v>51337</v>
      </c>
      <c r="AC332" t="s">
        <v>2234</v>
      </c>
      <c r="AD332" t="s">
        <v>2235</v>
      </c>
      <c r="AE332" t="s">
        <v>208</v>
      </c>
      <c r="AF332">
        <v>70</v>
      </c>
      <c r="AL332" t="s">
        <v>58</v>
      </c>
      <c r="AV332">
        <v>779834.4</v>
      </c>
    </row>
    <row r="333" spans="1:48" x14ac:dyDescent="0.3">
      <c r="A333">
        <v>931955</v>
      </c>
      <c r="B333" s="1">
        <v>42387</v>
      </c>
      <c r="D333" t="s">
        <v>1835</v>
      </c>
      <c r="E333" t="s">
        <v>2228</v>
      </c>
      <c r="F333" t="s">
        <v>2229</v>
      </c>
      <c r="G333" t="s">
        <v>49</v>
      </c>
      <c r="H333" t="s">
        <v>2230</v>
      </c>
      <c r="I333" t="s">
        <v>2231</v>
      </c>
      <c r="K333">
        <v>1000</v>
      </c>
      <c r="L333">
        <v>18</v>
      </c>
      <c r="M333">
        <v>0</v>
      </c>
      <c r="N333">
        <v>18000</v>
      </c>
      <c r="S333" t="s">
        <v>416</v>
      </c>
      <c r="T333">
        <v>0</v>
      </c>
      <c r="V333">
        <v>10</v>
      </c>
      <c r="W333" t="s">
        <v>2232</v>
      </c>
      <c r="X333" t="s">
        <v>2233</v>
      </c>
      <c r="Z333" t="s">
        <v>54</v>
      </c>
      <c r="AA333" s="1">
        <v>42387</v>
      </c>
      <c r="AB333">
        <v>51337</v>
      </c>
      <c r="AC333" t="s">
        <v>2234</v>
      </c>
      <c r="AD333" t="s">
        <v>2235</v>
      </c>
      <c r="AE333" t="s">
        <v>208</v>
      </c>
      <c r="AF333">
        <v>70</v>
      </c>
      <c r="AL333" t="s">
        <v>58</v>
      </c>
      <c r="AV333">
        <v>779834.5</v>
      </c>
    </row>
    <row r="334" spans="1:48" x14ac:dyDescent="0.3">
      <c r="A334">
        <v>931956</v>
      </c>
      <c r="B334" s="1">
        <v>42387</v>
      </c>
      <c r="D334" t="s">
        <v>1835</v>
      </c>
      <c r="E334" t="s">
        <v>2228</v>
      </c>
      <c r="F334" t="s">
        <v>2229</v>
      </c>
      <c r="G334" t="s">
        <v>49</v>
      </c>
      <c r="H334" t="s">
        <v>2236</v>
      </c>
      <c r="I334" t="s">
        <v>2237</v>
      </c>
      <c r="K334">
        <v>100</v>
      </c>
      <c r="L334">
        <v>37.75</v>
      </c>
      <c r="M334">
        <v>0</v>
      </c>
      <c r="N334">
        <v>3775</v>
      </c>
      <c r="S334" t="s">
        <v>416</v>
      </c>
      <c r="T334">
        <v>0</v>
      </c>
      <c r="V334">
        <v>13.5</v>
      </c>
      <c r="W334" t="s">
        <v>2238</v>
      </c>
      <c r="X334" t="s">
        <v>2239</v>
      </c>
      <c r="Z334" t="s">
        <v>54</v>
      </c>
      <c r="AA334" s="1">
        <v>42387</v>
      </c>
      <c r="AB334">
        <v>51337</v>
      </c>
      <c r="AC334" t="s">
        <v>2234</v>
      </c>
      <c r="AD334" t="s">
        <v>2235</v>
      </c>
      <c r="AE334" t="s">
        <v>208</v>
      </c>
      <c r="AF334">
        <v>70</v>
      </c>
      <c r="AL334" t="s">
        <v>58</v>
      </c>
      <c r="AV334">
        <v>779835.5</v>
      </c>
    </row>
    <row r="335" spans="1:48" x14ac:dyDescent="0.3">
      <c r="A335">
        <v>931956</v>
      </c>
      <c r="B335" s="1">
        <v>42387</v>
      </c>
      <c r="D335" t="s">
        <v>1835</v>
      </c>
      <c r="E335" t="s">
        <v>2228</v>
      </c>
      <c r="F335" t="s">
        <v>2229</v>
      </c>
      <c r="G335" t="s">
        <v>49</v>
      </c>
      <c r="H335" t="s">
        <v>2236</v>
      </c>
      <c r="I335" t="s">
        <v>2231</v>
      </c>
      <c r="K335">
        <v>300</v>
      </c>
      <c r="L335">
        <v>32.75</v>
      </c>
      <c r="M335">
        <v>0</v>
      </c>
      <c r="N335">
        <v>9825</v>
      </c>
      <c r="S335" t="s">
        <v>416</v>
      </c>
      <c r="T335">
        <v>0</v>
      </c>
      <c r="V335">
        <v>13.5</v>
      </c>
      <c r="W335" t="s">
        <v>2238</v>
      </c>
      <c r="X335" t="s">
        <v>2239</v>
      </c>
      <c r="Z335" t="s">
        <v>54</v>
      </c>
      <c r="AA335" s="1">
        <v>42387</v>
      </c>
      <c r="AB335">
        <v>51337</v>
      </c>
      <c r="AC335" t="s">
        <v>2234</v>
      </c>
      <c r="AD335" t="s">
        <v>2235</v>
      </c>
      <c r="AE335" t="s">
        <v>208</v>
      </c>
      <c r="AF335">
        <v>70</v>
      </c>
      <c r="AL335" t="s">
        <v>58</v>
      </c>
      <c r="AV335">
        <v>779835.4</v>
      </c>
    </row>
    <row r="336" spans="1:48" x14ac:dyDescent="0.3">
      <c r="A336">
        <v>931956</v>
      </c>
      <c r="B336" s="1">
        <v>42387</v>
      </c>
      <c r="D336" t="s">
        <v>1835</v>
      </c>
      <c r="E336" t="s">
        <v>2228</v>
      </c>
      <c r="F336" t="s">
        <v>2229</v>
      </c>
      <c r="G336" t="s">
        <v>49</v>
      </c>
      <c r="H336" t="s">
        <v>2236</v>
      </c>
      <c r="I336" t="s">
        <v>2231</v>
      </c>
      <c r="K336">
        <v>1000</v>
      </c>
      <c r="L336">
        <v>31.5</v>
      </c>
      <c r="M336">
        <v>0</v>
      </c>
      <c r="N336">
        <v>31500</v>
      </c>
      <c r="S336" t="s">
        <v>416</v>
      </c>
      <c r="T336">
        <v>0</v>
      </c>
      <c r="V336">
        <v>13.5</v>
      </c>
      <c r="W336" t="s">
        <v>2238</v>
      </c>
      <c r="X336" t="s">
        <v>2239</v>
      </c>
      <c r="Z336" t="s">
        <v>54</v>
      </c>
      <c r="AA336" s="1">
        <v>42387</v>
      </c>
      <c r="AB336">
        <v>51337</v>
      </c>
      <c r="AC336" t="s">
        <v>2234</v>
      </c>
      <c r="AD336" t="s">
        <v>2235</v>
      </c>
      <c r="AE336" t="s">
        <v>208</v>
      </c>
      <c r="AF336">
        <v>70</v>
      </c>
      <c r="AL336" t="s">
        <v>58</v>
      </c>
      <c r="AV336">
        <v>779835.7</v>
      </c>
    </row>
    <row r="337" spans="1:48" x14ac:dyDescent="0.3">
      <c r="A337">
        <v>930334</v>
      </c>
      <c r="B337" s="1">
        <v>42381</v>
      </c>
      <c r="D337" t="s">
        <v>2380</v>
      </c>
      <c r="E337" t="s">
        <v>1465</v>
      </c>
      <c r="F337" t="s">
        <v>1466</v>
      </c>
      <c r="G337" t="s">
        <v>49</v>
      </c>
      <c r="H337" t="s">
        <v>1474</v>
      </c>
      <c r="I337" t="s">
        <v>1475</v>
      </c>
      <c r="J337" t="s">
        <v>1476</v>
      </c>
      <c r="K337">
        <v>25</v>
      </c>
      <c r="L337">
        <v>98.5</v>
      </c>
      <c r="M337">
        <v>0</v>
      </c>
      <c r="N337">
        <v>2462.5</v>
      </c>
      <c r="S337" t="s">
        <v>52</v>
      </c>
      <c r="T337">
        <v>0</v>
      </c>
      <c r="V337">
        <v>12</v>
      </c>
      <c r="W337" t="s">
        <v>1477</v>
      </c>
      <c r="X337" t="s">
        <v>1478</v>
      </c>
      <c r="Z337" t="s">
        <v>54</v>
      </c>
      <c r="AA337" s="1">
        <v>42381</v>
      </c>
      <c r="AB337">
        <v>17490</v>
      </c>
      <c r="AC337" t="s">
        <v>1472</v>
      </c>
      <c r="AD337" t="s">
        <v>1473</v>
      </c>
      <c r="AE337" t="s">
        <v>302</v>
      </c>
      <c r="AF337">
        <v>14</v>
      </c>
      <c r="AL337" t="s">
        <v>58</v>
      </c>
      <c r="AV337">
        <v>779005.1</v>
      </c>
    </row>
    <row r="338" spans="1:48" x14ac:dyDescent="0.3">
      <c r="A338">
        <v>930334</v>
      </c>
      <c r="B338" s="1">
        <v>42381</v>
      </c>
      <c r="D338" t="s">
        <v>2380</v>
      </c>
      <c r="E338" t="s">
        <v>1465</v>
      </c>
      <c r="F338" t="s">
        <v>1466</v>
      </c>
      <c r="G338" t="s">
        <v>49</v>
      </c>
      <c r="H338" t="s">
        <v>1474</v>
      </c>
      <c r="I338" t="s">
        <v>1475</v>
      </c>
      <c r="J338" t="s">
        <v>1476</v>
      </c>
      <c r="K338">
        <v>50</v>
      </c>
      <c r="L338">
        <v>86</v>
      </c>
      <c r="M338">
        <v>0</v>
      </c>
      <c r="N338">
        <v>4300</v>
      </c>
      <c r="S338" t="s">
        <v>52</v>
      </c>
      <c r="T338">
        <v>0</v>
      </c>
      <c r="V338">
        <v>12</v>
      </c>
      <c r="W338" t="s">
        <v>1477</v>
      </c>
      <c r="X338" t="s">
        <v>1478</v>
      </c>
      <c r="Z338" t="s">
        <v>54</v>
      </c>
      <c r="AA338" s="1">
        <v>42381</v>
      </c>
      <c r="AB338">
        <v>17490</v>
      </c>
      <c r="AC338" t="s">
        <v>1472</v>
      </c>
      <c r="AD338" t="s">
        <v>1473</v>
      </c>
      <c r="AE338" t="s">
        <v>302</v>
      </c>
      <c r="AF338">
        <v>14</v>
      </c>
      <c r="AL338" t="s">
        <v>58</v>
      </c>
      <c r="AV338">
        <v>779005.2</v>
      </c>
    </row>
    <row r="339" spans="1:48" x14ac:dyDescent="0.3">
      <c r="A339">
        <v>929404</v>
      </c>
      <c r="B339" s="1">
        <v>42377</v>
      </c>
      <c r="D339" t="s">
        <v>2380</v>
      </c>
      <c r="E339" t="s">
        <v>930</v>
      </c>
      <c r="F339" t="s">
        <v>573</v>
      </c>
      <c r="G339" t="s">
        <v>49</v>
      </c>
      <c r="H339" t="s">
        <v>931</v>
      </c>
      <c r="I339" t="s">
        <v>932</v>
      </c>
      <c r="J339" t="s">
        <v>933</v>
      </c>
      <c r="K339">
        <v>35</v>
      </c>
      <c r="L339">
        <v>114.2</v>
      </c>
      <c r="M339">
        <v>0</v>
      </c>
      <c r="N339">
        <v>3997</v>
      </c>
      <c r="S339" t="s">
        <v>114</v>
      </c>
      <c r="T339">
        <v>0</v>
      </c>
      <c r="V339">
        <v>5</v>
      </c>
      <c r="W339" t="s">
        <v>934</v>
      </c>
      <c r="X339" t="s">
        <v>935</v>
      </c>
      <c r="Z339" t="s">
        <v>54</v>
      </c>
      <c r="AA339" s="1">
        <v>42381</v>
      </c>
      <c r="AB339">
        <v>11970</v>
      </c>
      <c r="AC339" t="s">
        <v>936</v>
      </c>
      <c r="AD339" t="s">
        <v>937</v>
      </c>
      <c r="AE339" t="s">
        <v>231</v>
      </c>
      <c r="AF339">
        <v>16</v>
      </c>
      <c r="AL339" t="s">
        <v>58</v>
      </c>
      <c r="AV339">
        <v>778553.1</v>
      </c>
    </row>
    <row r="340" spans="1:48" x14ac:dyDescent="0.3">
      <c r="A340">
        <v>929407</v>
      </c>
      <c r="B340" s="1">
        <v>42377</v>
      </c>
      <c r="D340" t="s">
        <v>2380</v>
      </c>
      <c r="E340" t="s">
        <v>930</v>
      </c>
      <c r="F340" t="s">
        <v>573</v>
      </c>
      <c r="G340" t="s">
        <v>49</v>
      </c>
      <c r="H340" t="s">
        <v>938</v>
      </c>
      <c r="I340" t="s">
        <v>932</v>
      </c>
      <c r="J340" t="s">
        <v>939</v>
      </c>
      <c r="K340">
        <v>25</v>
      </c>
      <c r="L340">
        <v>144.1</v>
      </c>
      <c r="M340">
        <v>0</v>
      </c>
      <c r="N340">
        <v>3602.5</v>
      </c>
      <c r="S340" t="s">
        <v>114</v>
      </c>
      <c r="T340">
        <v>0</v>
      </c>
      <c r="V340">
        <v>6</v>
      </c>
      <c r="W340" t="s">
        <v>940</v>
      </c>
      <c r="X340" t="s">
        <v>935</v>
      </c>
      <c r="Z340" t="s">
        <v>54</v>
      </c>
      <c r="AA340" s="1">
        <v>42381</v>
      </c>
      <c r="AB340">
        <v>11970</v>
      </c>
      <c r="AC340" t="s">
        <v>936</v>
      </c>
      <c r="AD340" t="s">
        <v>937</v>
      </c>
      <c r="AE340" t="s">
        <v>231</v>
      </c>
      <c r="AF340">
        <v>16</v>
      </c>
      <c r="AL340" t="s">
        <v>58</v>
      </c>
      <c r="AV340">
        <v>778555.3</v>
      </c>
    </row>
    <row r="341" spans="1:48" x14ac:dyDescent="0.3">
      <c r="A341">
        <v>929409</v>
      </c>
      <c r="B341" s="1">
        <v>42377</v>
      </c>
      <c r="D341" t="s">
        <v>2380</v>
      </c>
      <c r="E341" t="s">
        <v>930</v>
      </c>
      <c r="F341" t="s">
        <v>573</v>
      </c>
      <c r="G341" t="s">
        <v>49</v>
      </c>
      <c r="H341" t="s">
        <v>941</v>
      </c>
      <c r="I341" t="s">
        <v>932</v>
      </c>
      <c r="J341" t="s">
        <v>939</v>
      </c>
      <c r="K341">
        <v>12</v>
      </c>
      <c r="L341">
        <v>236.7</v>
      </c>
      <c r="M341">
        <v>0</v>
      </c>
      <c r="N341">
        <v>2840.4</v>
      </c>
      <c r="S341" t="s">
        <v>114</v>
      </c>
      <c r="T341">
        <v>0</v>
      </c>
      <c r="V341">
        <v>10</v>
      </c>
      <c r="W341" t="s">
        <v>942</v>
      </c>
      <c r="X341" t="s">
        <v>935</v>
      </c>
      <c r="Z341" t="s">
        <v>54</v>
      </c>
      <c r="AA341" s="1">
        <v>42381</v>
      </c>
      <c r="AB341">
        <v>11970</v>
      </c>
      <c r="AC341" t="s">
        <v>936</v>
      </c>
      <c r="AD341" t="s">
        <v>937</v>
      </c>
      <c r="AE341" t="s">
        <v>231</v>
      </c>
      <c r="AF341">
        <v>16</v>
      </c>
      <c r="AL341" t="s">
        <v>58</v>
      </c>
      <c r="AV341">
        <v>778556.1</v>
      </c>
    </row>
    <row r="342" spans="1:48" x14ac:dyDescent="0.3">
      <c r="A342">
        <v>929551</v>
      </c>
      <c r="B342" s="1">
        <v>42377</v>
      </c>
      <c r="D342" t="s">
        <v>2367</v>
      </c>
      <c r="E342" t="s">
        <v>1009</v>
      </c>
      <c r="F342" t="s">
        <v>1010</v>
      </c>
      <c r="G342" t="s">
        <v>49</v>
      </c>
      <c r="H342" t="s">
        <v>1016</v>
      </c>
      <c r="I342" t="s">
        <v>1017</v>
      </c>
      <c r="J342" t="s">
        <v>1018</v>
      </c>
      <c r="K342">
        <v>12</v>
      </c>
      <c r="L342">
        <v>151.94999999999999</v>
      </c>
      <c r="M342">
        <v>0</v>
      </c>
      <c r="N342">
        <v>1823.4</v>
      </c>
      <c r="S342" t="s">
        <v>158</v>
      </c>
      <c r="T342">
        <v>0</v>
      </c>
      <c r="V342">
        <v>7</v>
      </c>
      <c r="W342">
        <v>8</v>
      </c>
      <c r="X342" t="s">
        <v>1019</v>
      </c>
      <c r="Z342" t="s">
        <v>54</v>
      </c>
      <c r="AA342" s="1">
        <v>42380</v>
      </c>
      <c r="AB342">
        <v>41176</v>
      </c>
      <c r="AC342" t="s">
        <v>1014</v>
      </c>
      <c r="AD342" t="s">
        <v>1015</v>
      </c>
      <c r="AE342" t="s">
        <v>118</v>
      </c>
      <c r="AF342">
        <v>86</v>
      </c>
      <c r="AL342" t="s">
        <v>58</v>
      </c>
      <c r="AV342">
        <v>778616.1</v>
      </c>
    </row>
    <row r="343" spans="1:48" x14ac:dyDescent="0.3">
      <c r="A343">
        <v>931195</v>
      </c>
      <c r="B343" s="1">
        <v>42383</v>
      </c>
      <c r="D343" t="s">
        <v>2367</v>
      </c>
      <c r="E343" t="s">
        <v>1905</v>
      </c>
      <c r="F343" t="s">
        <v>1906</v>
      </c>
      <c r="G343" t="s">
        <v>49</v>
      </c>
      <c r="H343" t="s">
        <v>1907</v>
      </c>
      <c r="I343" t="s">
        <v>1908</v>
      </c>
      <c r="J343" t="s">
        <v>1909</v>
      </c>
      <c r="K343">
        <v>60</v>
      </c>
      <c r="L343">
        <v>36.299999999999997</v>
      </c>
      <c r="M343">
        <v>0</v>
      </c>
      <c r="N343">
        <v>2178</v>
      </c>
      <c r="S343" t="s">
        <v>114</v>
      </c>
      <c r="T343">
        <v>0</v>
      </c>
      <c r="V343" t="s">
        <v>1907</v>
      </c>
      <c r="Z343" t="s">
        <v>54</v>
      </c>
      <c r="AA343" s="1">
        <v>42384</v>
      </c>
      <c r="AB343">
        <v>57735</v>
      </c>
      <c r="AC343" t="s">
        <v>1910</v>
      </c>
      <c r="AD343" t="s">
        <v>1911</v>
      </c>
      <c r="AE343" t="s">
        <v>147</v>
      </c>
      <c r="AF343">
        <v>11</v>
      </c>
      <c r="AK343" t="s">
        <v>67</v>
      </c>
      <c r="AL343" t="s">
        <v>58</v>
      </c>
      <c r="AV343">
        <v>774379.5</v>
      </c>
    </row>
    <row r="344" spans="1:48" x14ac:dyDescent="0.3">
      <c r="A344">
        <v>931205</v>
      </c>
      <c r="B344" s="1">
        <v>42383</v>
      </c>
      <c r="D344" t="s">
        <v>2367</v>
      </c>
      <c r="E344" t="s">
        <v>1905</v>
      </c>
      <c r="F344" t="s">
        <v>1906</v>
      </c>
      <c r="G344" t="s">
        <v>49</v>
      </c>
      <c r="H344" t="s">
        <v>1907</v>
      </c>
      <c r="I344" t="s">
        <v>1908</v>
      </c>
      <c r="J344" t="s">
        <v>1909</v>
      </c>
      <c r="K344">
        <v>50</v>
      </c>
      <c r="L344">
        <v>39.5</v>
      </c>
      <c r="M344">
        <v>0</v>
      </c>
      <c r="N344">
        <v>1975</v>
      </c>
      <c r="S344" t="s">
        <v>114</v>
      </c>
      <c r="T344">
        <v>0</v>
      </c>
      <c r="V344" t="s">
        <v>1907</v>
      </c>
      <c r="Z344" t="s">
        <v>54</v>
      </c>
      <c r="AA344" s="1">
        <v>42384</v>
      </c>
      <c r="AB344">
        <v>57735</v>
      </c>
      <c r="AC344" t="s">
        <v>1910</v>
      </c>
      <c r="AD344" t="s">
        <v>1911</v>
      </c>
      <c r="AE344" t="s">
        <v>147</v>
      </c>
      <c r="AF344">
        <v>11</v>
      </c>
      <c r="AK344" t="s">
        <v>67</v>
      </c>
      <c r="AL344" t="s">
        <v>58</v>
      </c>
      <c r="AV344">
        <v>774380.7</v>
      </c>
    </row>
    <row r="345" spans="1:48" x14ac:dyDescent="0.3">
      <c r="A345">
        <v>931208</v>
      </c>
      <c r="B345" s="1">
        <v>42383</v>
      </c>
      <c r="D345" t="s">
        <v>2367</v>
      </c>
      <c r="E345" t="s">
        <v>1905</v>
      </c>
      <c r="F345" t="s">
        <v>1906</v>
      </c>
      <c r="G345" t="s">
        <v>49</v>
      </c>
      <c r="H345" t="s">
        <v>1907</v>
      </c>
      <c r="I345" t="s">
        <v>1908</v>
      </c>
      <c r="J345" t="s">
        <v>1909</v>
      </c>
      <c r="K345">
        <v>25</v>
      </c>
      <c r="L345">
        <v>0</v>
      </c>
      <c r="M345">
        <v>0</v>
      </c>
      <c r="N345">
        <v>0</v>
      </c>
      <c r="S345" t="s">
        <v>114</v>
      </c>
      <c r="T345">
        <v>0</v>
      </c>
      <c r="V345" t="s">
        <v>1907</v>
      </c>
      <c r="Z345" t="s">
        <v>82</v>
      </c>
      <c r="AA345" s="1">
        <v>42383</v>
      </c>
      <c r="AB345">
        <v>57735</v>
      </c>
      <c r="AC345" t="s">
        <v>1910</v>
      </c>
      <c r="AD345" t="s">
        <v>1911</v>
      </c>
      <c r="AE345" t="s">
        <v>147</v>
      </c>
      <c r="AF345">
        <v>11</v>
      </c>
      <c r="AK345" t="s">
        <v>67</v>
      </c>
      <c r="AL345" t="s">
        <v>58</v>
      </c>
      <c r="AV345">
        <v>774381.8</v>
      </c>
    </row>
    <row r="346" spans="1:48" x14ac:dyDescent="0.3">
      <c r="A346">
        <v>931210</v>
      </c>
      <c r="B346" s="1">
        <v>42383</v>
      </c>
      <c r="D346" t="s">
        <v>2367</v>
      </c>
      <c r="E346" t="s">
        <v>1905</v>
      </c>
      <c r="F346" t="s">
        <v>1906</v>
      </c>
      <c r="G346" t="s">
        <v>49</v>
      </c>
      <c r="H346" t="s">
        <v>1916</v>
      </c>
      <c r="I346" t="s">
        <v>1908</v>
      </c>
      <c r="J346" t="s">
        <v>1909</v>
      </c>
      <c r="K346">
        <v>25</v>
      </c>
      <c r="L346">
        <v>0</v>
      </c>
      <c r="M346">
        <v>0</v>
      </c>
      <c r="N346">
        <v>0</v>
      </c>
      <c r="S346" t="s">
        <v>114</v>
      </c>
      <c r="T346">
        <v>0</v>
      </c>
      <c r="V346" t="s">
        <v>1916</v>
      </c>
      <c r="Z346" t="s">
        <v>82</v>
      </c>
      <c r="AA346" s="1">
        <v>42383</v>
      </c>
      <c r="AB346">
        <v>57735</v>
      </c>
      <c r="AC346" t="s">
        <v>1910</v>
      </c>
      <c r="AD346" t="s">
        <v>1911</v>
      </c>
      <c r="AE346" t="s">
        <v>147</v>
      </c>
      <c r="AF346">
        <v>11</v>
      </c>
      <c r="AK346" t="s">
        <v>67</v>
      </c>
      <c r="AL346" t="s">
        <v>58</v>
      </c>
      <c r="AV346">
        <v>774382.8</v>
      </c>
    </row>
    <row r="347" spans="1:48" x14ac:dyDescent="0.3">
      <c r="A347">
        <v>931212</v>
      </c>
      <c r="B347" s="1">
        <v>42383</v>
      </c>
      <c r="D347" t="s">
        <v>2367</v>
      </c>
      <c r="E347" t="s">
        <v>1905</v>
      </c>
      <c r="F347" t="s">
        <v>1906</v>
      </c>
      <c r="G347" t="s">
        <v>49</v>
      </c>
      <c r="H347" t="s">
        <v>1907</v>
      </c>
      <c r="I347" t="s">
        <v>1908</v>
      </c>
      <c r="J347" t="s">
        <v>1909</v>
      </c>
      <c r="K347">
        <v>25</v>
      </c>
      <c r="L347">
        <v>0</v>
      </c>
      <c r="M347">
        <v>0</v>
      </c>
      <c r="N347">
        <v>0</v>
      </c>
      <c r="S347" t="s">
        <v>114</v>
      </c>
      <c r="T347">
        <v>0</v>
      </c>
      <c r="V347" t="s">
        <v>1907</v>
      </c>
      <c r="Z347" t="s">
        <v>82</v>
      </c>
      <c r="AA347" s="1">
        <v>42383</v>
      </c>
      <c r="AB347">
        <v>57735</v>
      </c>
      <c r="AC347" t="s">
        <v>1910</v>
      </c>
      <c r="AD347" t="s">
        <v>1911</v>
      </c>
      <c r="AE347" t="s">
        <v>147</v>
      </c>
      <c r="AF347">
        <v>11</v>
      </c>
      <c r="AK347" t="s">
        <v>67</v>
      </c>
      <c r="AL347" t="s">
        <v>58</v>
      </c>
      <c r="AV347">
        <v>774381.9</v>
      </c>
    </row>
    <row r="348" spans="1:48" x14ac:dyDescent="0.3">
      <c r="A348">
        <v>931213</v>
      </c>
      <c r="B348" s="1">
        <v>42383</v>
      </c>
      <c r="D348" t="s">
        <v>2367</v>
      </c>
      <c r="E348" t="s">
        <v>1905</v>
      </c>
      <c r="F348" t="s">
        <v>1906</v>
      </c>
      <c r="G348" t="s">
        <v>49</v>
      </c>
      <c r="H348" t="s">
        <v>1916</v>
      </c>
      <c r="I348" t="s">
        <v>1908</v>
      </c>
      <c r="J348" t="s">
        <v>1909</v>
      </c>
      <c r="K348">
        <v>25</v>
      </c>
      <c r="L348">
        <v>0</v>
      </c>
      <c r="M348">
        <v>0</v>
      </c>
      <c r="N348">
        <v>0</v>
      </c>
      <c r="S348" t="s">
        <v>114</v>
      </c>
      <c r="T348">
        <v>0</v>
      </c>
      <c r="V348" t="s">
        <v>1916</v>
      </c>
      <c r="Z348" t="s">
        <v>82</v>
      </c>
      <c r="AA348" s="1">
        <v>42383</v>
      </c>
      <c r="AB348">
        <v>57735</v>
      </c>
      <c r="AC348" t="s">
        <v>1910</v>
      </c>
      <c r="AD348" t="s">
        <v>1911</v>
      </c>
      <c r="AE348" t="s">
        <v>147</v>
      </c>
      <c r="AF348">
        <v>11</v>
      </c>
      <c r="AK348" t="s">
        <v>67</v>
      </c>
      <c r="AL348" t="s">
        <v>58</v>
      </c>
      <c r="AV348">
        <v>774382.9</v>
      </c>
    </row>
    <row r="349" spans="1:48" x14ac:dyDescent="0.3">
      <c r="A349">
        <v>932000</v>
      </c>
      <c r="B349" s="1">
        <v>42387</v>
      </c>
      <c r="D349" t="s">
        <v>2367</v>
      </c>
      <c r="E349" t="s">
        <v>2271</v>
      </c>
      <c r="F349" t="s">
        <v>2272</v>
      </c>
      <c r="G349" t="s">
        <v>49</v>
      </c>
      <c r="H349" t="s">
        <v>2273</v>
      </c>
      <c r="I349" t="s">
        <v>2274</v>
      </c>
      <c r="J349" t="s">
        <v>2275</v>
      </c>
      <c r="K349">
        <v>5</v>
      </c>
      <c r="L349">
        <v>0</v>
      </c>
      <c r="M349">
        <v>0</v>
      </c>
      <c r="N349">
        <v>0</v>
      </c>
      <c r="S349" t="s">
        <v>305</v>
      </c>
      <c r="T349">
        <v>0</v>
      </c>
      <c r="V349">
        <v>6</v>
      </c>
      <c r="W349" t="s">
        <v>2276</v>
      </c>
      <c r="Z349" t="s">
        <v>82</v>
      </c>
      <c r="AA349" s="1">
        <v>42387</v>
      </c>
      <c r="AB349">
        <v>1859</v>
      </c>
      <c r="AC349" t="s">
        <v>2277</v>
      </c>
      <c r="AD349" t="s">
        <v>2278</v>
      </c>
      <c r="AE349" t="s">
        <v>157</v>
      </c>
      <c r="AF349">
        <v>11</v>
      </c>
      <c r="AL349" t="s">
        <v>58</v>
      </c>
      <c r="AV349">
        <v>779861</v>
      </c>
    </row>
    <row r="350" spans="1:48" x14ac:dyDescent="0.3">
      <c r="A350">
        <v>930781</v>
      </c>
      <c r="B350" s="1">
        <v>42383</v>
      </c>
      <c r="D350" t="s">
        <v>2367</v>
      </c>
      <c r="E350" t="s">
        <v>1702</v>
      </c>
      <c r="F350" t="s">
        <v>1703</v>
      </c>
      <c r="G350" t="s">
        <v>49</v>
      </c>
      <c r="H350" t="s">
        <v>1718</v>
      </c>
      <c r="I350" t="s">
        <v>1705</v>
      </c>
      <c r="J350" t="s">
        <v>1719</v>
      </c>
      <c r="K350">
        <v>55</v>
      </c>
      <c r="L350">
        <v>32.229999999999997</v>
      </c>
      <c r="M350">
        <v>0</v>
      </c>
      <c r="N350">
        <v>1772.38</v>
      </c>
      <c r="S350" t="s">
        <v>742</v>
      </c>
      <c r="T350">
        <v>0</v>
      </c>
      <c r="V350" t="s">
        <v>1706</v>
      </c>
      <c r="W350">
        <v>8</v>
      </c>
      <c r="X350" t="s">
        <v>1720</v>
      </c>
      <c r="Z350" t="s">
        <v>54</v>
      </c>
      <c r="AA350" s="1">
        <v>42383</v>
      </c>
      <c r="AB350">
        <v>62766</v>
      </c>
      <c r="AC350" t="s">
        <v>1707</v>
      </c>
      <c r="AD350" t="s">
        <v>1708</v>
      </c>
      <c r="AE350" t="s">
        <v>307</v>
      </c>
      <c r="AF350">
        <v>16</v>
      </c>
      <c r="AL350" t="s">
        <v>58</v>
      </c>
      <c r="AV350">
        <v>779233.2</v>
      </c>
    </row>
    <row r="351" spans="1:48" x14ac:dyDescent="0.3">
      <c r="A351">
        <v>930791</v>
      </c>
      <c r="B351" s="1">
        <v>42383</v>
      </c>
      <c r="D351" t="s">
        <v>2367</v>
      </c>
      <c r="E351" t="s">
        <v>1702</v>
      </c>
      <c r="F351" t="s">
        <v>1703</v>
      </c>
      <c r="G351" t="s">
        <v>49</v>
      </c>
      <c r="H351" t="s">
        <v>1724</v>
      </c>
      <c r="I351" t="s">
        <v>1705</v>
      </c>
      <c r="J351" t="s">
        <v>1719</v>
      </c>
      <c r="K351">
        <v>42.5</v>
      </c>
      <c r="L351">
        <v>42.85</v>
      </c>
      <c r="M351">
        <v>0</v>
      </c>
      <c r="N351">
        <v>1821.13</v>
      </c>
      <c r="S351" t="s">
        <v>742</v>
      </c>
      <c r="T351">
        <v>0</v>
      </c>
      <c r="V351" t="s">
        <v>1725</v>
      </c>
      <c r="W351">
        <v>13</v>
      </c>
      <c r="X351" t="s">
        <v>1726</v>
      </c>
      <c r="Z351" t="s">
        <v>54</v>
      </c>
      <c r="AA351" s="1">
        <v>42383</v>
      </c>
      <c r="AB351">
        <v>62766</v>
      </c>
      <c r="AC351" t="s">
        <v>1707</v>
      </c>
      <c r="AD351" t="s">
        <v>1708</v>
      </c>
      <c r="AE351" t="s">
        <v>307</v>
      </c>
      <c r="AF351">
        <v>16</v>
      </c>
      <c r="AL351" t="s">
        <v>58</v>
      </c>
      <c r="AV351">
        <v>779235.1</v>
      </c>
    </row>
    <row r="352" spans="1:48" x14ac:dyDescent="0.3">
      <c r="A352">
        <v>928665</v>
      </c>
      <c r="B352" s="1">
        <v>42375</v>
      </c>
      <c r="D352" t="s">
        <v>2367</v>
      </c>
      <c r="E352" t="s">
        <v>564</v>
      </c>
      <c r="F352" t="s">
        <v>565</v>
      </c>
      <c r="G352" t="s">
        <v>49</v>
      </c>
      <c r="H352" t="s">
        <v>566</v>
      </c>
      <c r="I352" t="s">
        <v>567</v>
      </c>
      <c r="J352" t="s">
        <v>568</v>
      </c>
      <c r="K352">
        <v>5</v>
      </c>
      <c r="L352">
        <v>515.5</v>
      </c>
      <c r="M352">
        <v>0</v>
      </c>
      <c r="N352">
        <v>2577.5</v>
      </c>
      <c r="S352" t="s">
        <v>369</v>
      </c>
      <c r="T352">
        <v>0</v>
      </c>
      <c r="V352">
        <v>20</v>
      </c>
      <c r="W352">
        <v>20</v>
      </c>
      <c r="X352" t="s">
        <v>569</v>
      </c>
      <c r="Z352" t="s">
        <v>54</v>
      </c>
      <c r="AA352" s="1">
        <v>42376</v>
      </c>
      <c r="AB352">
        <v>56954</v>
      </c>
      <c r="AC352" t="s">
        <v>570</v>
      </c>
      <c r="AD352" t="s">
        <v>571</v>
      </c>
      <c r="AE352" t="s">
        <v>270</v>
      </c>
      <c r="AF352">
        <v>33</v>
      </c>
      <c r="AL352" t="s">
        <v>58</v>
      </c>
      <c r="AV352">
        <v>778208.1</v>
      </c>
    </row>
    <row r="353" spans="1:48" x14ac:dyDescent="0.3">
      <c r="A353">
        <v>928665</v>
      </c>
      <c r="B353" s="1">
        <v>42375</v>
      </c>
      <c r="D353" t="s">
        <v>2367</v>
      </c>
      <c r="E353" t="s">
        <v>564</v>
      </c>
      <c r="F353" t="s">
        <v>565</v>
      </c>
      <c r="G353" t="s">
        <v>49</v>
      </c>
      <c r="H353" t="s">
        <v>566</v>
      </c>
      <c r="I353" t="s">
        <v>567</v>
      </c>
      <c r="J353" t="s">
        <v>568</v>
      </c>
      <c r="K353">
        <v>10</v>
      </c>
      <c r="L353">
        <v>511.5</v>
      </c>
      <c r="M353">
        <v>0</v>
      </c>
      <c r="N353">
        <v>5115</v>
      </c>
      <c r="S353" t="s">
        <v>369</v>
      </c>
      <c r="T353">
        <v>0</v>
      </c>
      <c r="V353">
        <v>20</v>
      </c>
      <c r="W353">
        <v>20</v>
      </c>
      <c r="X353" t="s">
        <v>569</v>
      </c>
      <c r="Z353" t="s">
        <v>54</v>
      </c>
      <c r="AA353" s="1">
        <v>42376</v>
      </c>
      <c r="AB353">
        <v>56954</v>
      </c>
      <c r="AC353" t="s">
        <v>570</v>
      </c>
      <c r="AD353" t="s">
        <v>571</v>
      </c>
      <c r="AE353" t="s">
        <v>270</v>
      </c>
      <c r="AF353">
        <v>33</v>
      </c>
      <c r="AL353" t="s">
        <v>58</v>
      </c>
      <c r="AV353">
        <v>778208.2</v>
      </c>
    </row>
    <row r="354" spans="1:48" x14ac:dyDescent="0.3">
      <c r="A354">
        <v>930786</v>
      </c>
      <c r="B354" s="1">
        <v>42383</v>
      </c>
      <c r="D354" t="s">
        <v>2367</v>
      </c>
      <c r="E354" t="s">
        <v>1702</v>
      </c>
      <c r="F354" t="s">
        <v>1703</v>
      </c>
      <c r="G354" t="s">
        <v>49</v>
      </c>
      <c r="H354" t="s">
        <v>1721</v>
      </c>
      <c r="I354" t="s">
        <v>1722</v>
      </c>
      <c r="J354" t="s">
        <v>1723</v>
      </c>
      <c r="K354">
        <v>55</v>
      </c>
      <c r="L354">
        <v>33.15</v>
      </c>
      <c r="M354">
        <v>0</v>
      </c>
      <c r="N354">
        <v>1823.25</v>
      </c>
      <c r="S354" t="s">
        <v>742</v>
      </c>
      <c r="T354">
        <v>0</v>
      </c>
      <c r="V354" t="s">
        <v>1706</v>
      </c>
      <c r="W354">
        <v>10</v>
      </c>
      <c r="X354" t="s">
        <v>1720</v>
      </c>
      <c r="Z354" t="s">
        <v>54</v>
      </c>
      <c r="AA354" s="1">
        <v>42383</v>
      </c>
      <c r="AB354">
        <v>62766</v>
      </c>
      <c r="AC354" t="s">
        <v>1707</v>
      </c>
      <c r="AD354" t="s">
        <v>1708</v>
      </c>
      <c r="AE354" t="s">
        <v>307</v>
      </c>
      <c r="AF354">
        <v>16</v>
      </c>
      <c r="AL354" t="s">
        <v>58</v>
      </c>
      <c r="AV354">
        <v>779234.1</v>
      </c>
    </row>
    <row r="355" spans="1:48" x14ac:dyDescent="0.3">
      <c r="A355">
        <v>931219</v>
      </c>
      <c r="B355" s="1">
        <v>42383</v>
      </c>
      <c r="D355" t="s">
        <v>2367</v>
      </c>
      <c r="E355" t="s">
        <v>1926</v>
      </c>
      <c r="F355" t="s">
        <v>1927</v>
      </c>
      <c r="G355" t="s">
        <v>49</v>
      </c>
      <c r="H355" t="s">
        <v>1928</v>
      </c>
      <c r="I355" t="s">
        <v>1929</v>
      </c>
      <c r="J355" t="s">
        <v>1930</v>
      </c>
      <c r="K355">
        <v>10</v>
      </c>
      <c r="L355">
        <v>121.5</v>
      </c>
      <c r="M355">
        <v>0</v>
      </c>
      <c r="N355">
        <v>1215</v>
      </c>
      <c r="S355" t="s">
        <v>197</v>
      </c>
      <c r="T355">
        <v>0</v>
      </c>
      <c r="V355" t="s">
        <v>1931</v>
      </c>
      <c r="W355" t="s">
        <v>1932</v>
      </c>
      <c r="Z355" t="s">
        <v>54</v>
      </c>
      <c r="AA355" s="1">
        <v>42384</v>
      </c>
      <c r="AB355">
        <v>64913</v>
      </c>
      <c r="AC355" t="s">
        <v>1933</v>
      </c>
      <c r="AD355" t="s">
        <v>1934</v>
      </c>
      <c r="AE355" t="s">
        <v>284</v>
      </c>
      <c r="AF355">
        <v>35</v>
      </c>
      <c r="AL355" t="s">
        <v>58</v>
      </c>
      <c r="AV355">
        <v>779447.2</v>
      </c>
    </row>
    <row r="356" spans="1:48" x14ac:dyDescent="0.3">
      <c r="A356">
        <v>932003</v>
      </c>
      <c r="B356" s="1">
        <v>42387</v>
      </c>
      <c r="D356" t="s">
        <v>2367</v>
      </c>
      <c r="E356" t="s">
        <v>2253</v>
      </c>
      <c r="F356" t="s">
        <v>119</v>
      </c>
      <c r="G356" t="s">
        <v>49</v>
      </c>
      <c r="H356" t="s">
        <v>2279</v>
      </c>
      <c r="I356" t="s">
        <v>2280</v>
      </c>
      <c r="J356" t="s">
        <v>2281</v>
      </c>
      <c r="K356">
        <v>10</v>
      </c>
      <c r="L356">
        <v>136</v>
      </c>
      <c r="M356">
        <v>0</v>
      </c>
      <c r="N356">
        <v>1360</v>
      </c>
      <c r="S356" t="s">
        <v>120</v>
      </c>
      <c r="T356">
        <v>0</v>
      </c>
      <c r="V356">
        <v>14</v>
      </c>
      <c r="W356" t="s">
        <v>2282</v>
      </c>
      <c r="Z356" t="s">
        <v>54</v>
      </c>
      <c r="AA356" s="1">
        <v>42387</v>
      </c>
      <c r="AB356">
        <v>68798</v>
      </c>
      <c r="AC356" t="s">
        <v>645</v>
      </c>
      <c r="AD356" t="s">
        <v>646</v>
      </c>
      <c r="AE356" t="s">
        <v>85</v>
      </c>
      <c r="AF356">
        <v>16</v>
      </c>
      <c r="AL356" t="s">
        <v>58</v>
      </c>
      <c r="AV356">
        <v>779863.2</v>
      </c>
    </row>
    <row r="357" spans="1:48" x14ac:dyDescent="0.3">
      <c r="A357">
        <v>931862</v>
      </c>
      <c r="B357" s="1">
        <v>42387</v>
      </c>
      <c r="D357" t="s">
        <v>2367</v>
      </c>
      <c r="E357" t="s">
        <v>2182</v>
      </c>
      <c r="F357" t="s">
        <v>2183</v>
      </c>
      <c r="G357" t="s">
        <v>49</v>
      </c>
      <c r="H357" t="s">
        <v>2192</v>
      </c>
      <c r="I357" t="s">
        <v>2193</v>
      </c>
      <c r="J357" t="s">
        <v>2194</v>
      </c>
      <c r="K357">
        <v>1</v>
      </c>
      <c r="L357">
        <v>0</v>
      </c>
      <c r="M357">
        <v>0</v>
      </c>
      <c r="N357">
        <v>0</v>
      </c>
      <c r="S357" t="s">
        <v>305</v>
      </c>
      <c r="T357">
        <v>0</v>
      </c>
      <c r="V357">
        <v>7</v>
      </c>
      <c r="W357">
        <v>4</v>
      </c>
      <c r="X357">
        <v>11.5</v>
      </c>
      <c r="Y357">
        <v>5</v>
      </c>
      <c r="Z357" t="s">
        <v>82</v>
      </c>
      <c r="AA357" s="1">
        <v>42387</v>
      </c>
      <c r="AB357">
        <v>68291</v>
      </c>
      <c r="AC357" t="s">
        <v>2187</v>
      </c>
      <c r="AD357" t="s">
        <v>2188</v>
      </c>
      <c r="AE357" t="s">
        <v>179</v>
      </c>
      <c r="AF357">
        <v>42</v>
      </c>
      <c r="AL357" t="s">
        <v>58</v>
      </c>
      <c r="AV357">
        <v>779781</v>
      </c>
    </row>
    <row r="358" spans="1:48" x14ac:dyDescent="0.3">
      <c r="A358">
        <v>931985</v>
      </c>
      <c r="B358" s="1">
        <v>42387</v>
      </c>
      <c r="D358" t="s">
        <v>2367</v>
      </c>
      <c r="E358" t="s">
        <v>2253</v>
      </c>
      <c r="F358" t="s">
        <v>119</v>
      </c>
      <c r="G358" t="s">
        <v>49</v>
      </c>
      <c r="H358" t="s">
        <v>2254</v>
      </c>
      <c r="I358" t="s">
        <v>2255</v>
      </c>
      <c r="J358" t="s">
        <v>2256</v>
      </c>
      <c r="K358">
        <v>10</v>
      </c>
      <c r="L358">
        <v>95.5</v>
      </c>
      <c r="M358">
        <v>0</v>
      </c>
      <c r="N358">
        <v>955</v>
      </c>
      <c r="S358" t="s">
        <v>120</v>
      </c>
      <c r="T358">
        <v>0</v>
      </c>
      <c r="V358">
        <v>12</v>
      </c>
      <c r="W358">
        <v>12</v>
      </c>
      <c r="X358" t="s">
        <v>2257</v>
      </c>
      <c r="Z358" t="s">
        <v>54</v>
      </c>
      <c r="AA358" s="1">
        <v>42387</v>
      </c>
      <c r="AB358">
        <v>68798</v>
      </c>
      <c r="AC358" t="s">
        <v>645</v>
      </c>
      <c r="AD358" t="s">
        <v>646</v>
      </c>
      <c r="AE358" t="s">
        <v>85</v>
      </c>
      <c r="AF358">
        <v>16</v>
      </c>
      <c r="AL358" t="s">
        <v>58</v>
      </c>
      <c r="AV358">
        <v>779852.1</v>
      </c>
    </row>
    <row r="359" spans="1:48" x14ac:dyDescent="0.3">
      <c r="A359">
        <v>930776</v>
      </c>
      <c r="B359" s="1">
        <v>42383</v>
      </c>
      <c r="D359" t="s">
        <v>2367</v>
      </c>
      <c r="E359" t="s">
        <v>1702</v>
      </c>
      <c r="F359" t="s">
        <v>1703</v>
      </c>
      <c r="G359" t="s">
        <v>49</v>
      </c>
      <c r="H359" t="s">
        <v>1704</v>
      </c>
      <c r="I359" t="s">
        <v>1705</v>
      </c>
      <c r="J359" t="s">
        <v>556</v>
      </c>
      <c r="K359">
        <v>60</v>
      </c>
      <c r="L359">
        <v>23.75</v>
      </c>
      <c r="M359">
        <v>0</v>
      </c>
      <c r="N359">
        <v>1425</v>
      </c>
      <c r="S359" t="s">
        <v>742</v>
      </c>
      <c r="T359">
        <v>0</v>
      </c>
      <c r="V359" t="s">
        <v>1706</v>
      </c>
      <c r="W359">
        <v>3</v>
      </c>
      <c r="X359">
        <v>4</v>
      </c>
      <c r="Z359" t="s">
        <v>54</v>
      </c>
      <c r="AA359" s="1">
        <v>42383</v>
      </c>
      <c r="AB359">
        <v>62766</v>
      </c>
      <c r="AC359" t="s">
        <v>1707</v>
      </c>
      <c r="AD359" t="s">
        <v>1708</v>
      </c>
      <c r="AE359" t="s">
        <v>307</v>
      </c>
      <c r="AF359">
        <v>16</v>
      </c>
      <c r="AL359" t="s">
        <v>58</v>
      </c>
      <c r="AV359">
        <v>779228.4</v>
      </c>
    </row>
    <row r="360" spans="1:48" x14ac:dyDescent="0.3">
      <c r="A360">
        <v>930779</v>
      </c>
      <c r="B360" s="1">
        <v>42383</v>
      </c>
      <c r="D360" t="s">
        <v>2367</v>
      </c>
      <c r="E360" t="s">
        <v>1702</v>
      </c>
      <c r="F360" t="s">
        <v>1703</v>
      </c>
      <c r="G360" t="s">
        <v>49</v>
      </c>
      <c r="H360" t="s">
        <v>1716</v>
      </c>
      <c r="I360" t="s">
        <v>1705</v>
      </c>
      <c r="J360" t="s">
        <v>556</v>
      </c>
      <c r="K360">
        <v>55</v>
      </c>
      <c r="L360">
        <v>27.5</v>
      </c>
      <c r="M360">
        <v>0</v>
      </c>
      <c r="N360">
        <v>1512.5</v>
      </c>
      <c r="S360" t="s">
        <v>742</v>
      </c>
      <c r="T360">
        <v>0</v>
      </c>
      <c r="V360" t="s">
        <v>1706</v>
      </c>
      <c r="W360">
        <v>5</v>
      </c>
      <c r="X360">
        <v>4</v>
      </c>
      <c r="Z360" t="s">
        <v>54</v>
      </c>
      <c r="AA360" s="1">
        <v>42383</v>
      </c>
      <c r="AB360">
        <v>62766</v>
      </c>
      <c r="AC360" t="s">
        <v>1707</v>
      </c>
      <c r="AD360" t="s">
        <v>1708</v>
      </c>
      <c r="AE360" t="s">
        <v>307</v>
      </c>
      <c r="AF360">
        <v>16</v>
      </c>
      <c r="AL360" t="s">
        <v>58</v>
      </c>
      <c r="AV360">
        <v>779231.1</v>
      </c>
    </row>
    <row r="361" spans="1:48" x14ac:dyDescent="0.3">
      <c r="A361">
        <v>930794</v>
      </c>
      <c r="B361" s="1">
        <v>42383</v>
      </c>
      <c r="D361" t="s">
        <v>2367</v>
      </c>
      <c r="E361" t="s">
        <v>1702</v>
      </c>
      <c r="F361" t="s">
        <v>1703</v>
      </c>
      <c r="G361" t="s">
        <v>49</v>
      </c>
      <c r="H361" t="s">
        <v>1730</v>
      </c>
      <c r="I361" t="s">
        <v>1728</v>
      </c>
      <c r="J361" t="s">
        <v>1731</v>
      </c>
      <c r="K361">
        <v>1</v>
      </c>
      <c r="L361">
        <v>0</v>
      </c>
      <c r="M361">
        <v>0</v>
      </c>
      <c r="N361">
        <v>0</v>
      </c>
      <c r="S361" t="s">
        <v>742</v>
      </c>
      <c r="T361">
        <v>0</v>
      </c>
      <c r="V361" t="s">
        <v>1732</v>
      </c>
      <c r="W361">
        <v>3.5</v>
      </c>
      <c r="X361">
        <v>3</v>
      </c>
      <c r="Z361" t="s">
        <v>82</v>
      </c>
      <c r="AA361" s="1">
        <v>42383</v>
      </c>
      <c r="AB361">
        <v>62766</v>
      </c>
      <c r="AC361" t="s">
        <v>1707</v>
      </c>
      <c r="AD361" t="s">
        <v>1708</v>
      </c>
      <c r="AE361" t="s">
        <v>307</v>
      </c>
      <c r="AF361">
        <v>16</v>
      </c>
      <c r="AL361" t="s">
        <v>58</v>
      </c>
      <c r="AV361">
        <v>779237.1</v>
      </c>
    </row>
    <row r="362" spans="1:48" x14ac:dyDescent="0.3">
      <c r="A362">
        <v>930795</v>
      </c>
      <c r="B362" s="1">
        <v>42383</v>
      </c>
      <c r="D362" t="s">
        <v>2367</v>
      </c>
      <c r="E362" t="s">
        <v>1702</v>
      </c>
      <c r="F362" t="s">
        <v>1703</v>
      </c>
      <c r="G362" t="s">
        <v>49</v>
      </c>
      <c r="H362" t="s">
        <v>1733</v>
      </c>
      <c r="I362" t="s">
        <v>1728</v>
      </c>
      <c r="J362" t="s">
        <v>1731</v>
      </c>
      <c r="K362">
        <v>1</v>
      </c>
      <c r="L362">
        <v>0</v>
      </c>
      <c r="M362">
        <v>0</v>
      </c>
      <c r="N362">
        <v>0</v>
      </c>
      <c r="S362" t="s">
        <v>742</v>
      </c>
      <c r="T362">
        <v>0</v>
      </c>
      <c r="V362" t="s">
        <v>1734</v>
      </c>
      <c r="W362">
        <v>3.5</v>
      </c>
      <c r="X362">
        <v>3</v>
      </c>
      <c r="Z362" t="s">
        <v>82</v>
      </c>
      <c r="AA362" s="1">
        <v>42383</v>
      </c>
      <c r="AB362">
        <v>62766</v>
      </c>
      <c r="AC362" t="s">
        <v>1707</v>
      </c>
      <c r="AD362" t="s">
        <v>1708</v>
      </c>
      <c r="AE362" t="s">
        <v>307</v>
      </c>
      <c r="AF362">
        <v>16</v>
      </c>
      <c r="AL362" t="s">
        <v>58</v>
      </c>
      <c r="AV362">
        <v>779238.2</v>
      </c>
    </row>
    <row r="363" spans="1:48" x14ac:dyDescent="0.3">
      <c r="A363">
        <v>930796</v>
      </c>
      <c r="B363" s="1">
        <v>42383</v>
      </c>
      <c r="D363" t="s">
        <v>2367</v>
      </c>
      <c r="E363" t="s">
        <v>1702</v>
      </c>
      <c r="F363" t="s">
        <v>1703</v>
      </c>
      <c r="G363" t="s">
        <v>49</v>
      </c>
      <c r="H363" t="s">
        <v>1735</v>
      </c>
      <c r="I363" t="s">
        <v>1728</v>
      </c>
      <c r="J363" t="s">
        <v>1731</v>
      </c>
      <c r="K363">
        <v>1</v>
      </c>
      <c r="L363">
        <v>0</v>
      </c>
      <c r="M363">
        <v>0</v>
      </c>
      <c r="N363">
        <v>0</v>
      </c>
      <c r="S363" t="s">
        <v>742</v>
      </c>
      <c r="T363">
        <v>0</v>
      </c>
      <c r="V363" t="s">
        <v>689</v>
      </c>
      <c r="W363">
        <v>4</v>
      </c>
      <c r="X363">
        <v>3</v>
      </c>
      <c r="Z363" t="s">
        <v>82</v>
      </c>
      <c r="AA363" s="1">
        <v>42383</v>
      </c>
      <c r="AB363">
        <v>62766</v>
      </c>
      <c r="AC363" t="s">
        <v>1707</v>
      </c>
      <c r="AD363" t="s">
        <v>1708</v>
      </c>
      <c r="AE363" t="s">
        <v>307</v>
      </c>
      <c r="AF363">
        <v>16</v>
      </c>
      <c r="AL363" t="s">
        <v>58</v>
      </c>
      <c r="AV363">
        <v>779239.2</v>
      </c>
    </row>
    <row r="364" spans="1:48" x14ac:dyDescent="0.3">
      <c r="A364">
        <v>929826</v>
      </c>
      <c r="B364" s="1">
        <v>42380</v>
      </c>
      <c r="D364" t="s">
        <v>2367</v>
      </c>
      <c r="E364" t="s">
        <v>1151</v>
      </c>
      <c r="F364" t="s">
        <v>1152</v>
      </c>
      <c r="G364" t="s">
        <v>49</v>
      </c>
      <c r="H364" t="s">
        <v>1153</v>
      </c>
      <c r="I364" t="s">
        <v>1154</v>
      </c>
      <c r="J364" t="s">
        <v>1155</v>
      </c>
      <c r="K364">
        <v>50</v>
      </c>
      <c r="L364">
        <v>0</v>
      </c>
      <c r="M364">
        <v>0</v>
      </c>
      <c r="N364">
        <v>0</v>
      </c>
      <c r="S364" t="s">
        <v>197</v>
      </c>
      <c r="T364">
        <v>0</v>
      </c>
      <c r="V364">
        <v>12</v>
      </c>
      <c r="W364" t="s">
        <v>1156</v>
      </c>
      <c r="Z364" t="s">
        <v>82</v>
      </c>
      <c r="AA364" s="1">
        <v>42380</v>
      </c>
      <c r="AB364">
        <v>17984</v>
      </c>
      <c r="AC364" t="s">
        <v>1157</v>
      </c>
      <c r="AD364" t="s">
        <v>1158</v>
      </c>
      <c r="AE364" t="s">
        <v>96</v>
      </c>
      <c r="AF364">
        <v>14</v>
      </c>
      <c r="AL364" t="s">
        <v>58</v>
      </c>
      <c r="AV364">
        <v>778748.1</v>
      </c>
    </row>
    <row r="365" spans="1:48" x14ac:dyDescent="0.3">
      <c r="A365">
        <v>930295</v>
      </c>
      <c r="B365" s="1">
        <v>42381</v>
      </c>
      <c r="D365" t="s">
        <v>2367</v>
      </c>
      <c r="E365" t="s">
        <v>1344</v>
      </c>
      <c r="F365" t="s">
        <v>1345</v>
      </c>
      <c r="G365" t="s">
        <v>49</v>
      </c>
      <c r="H365" t="s">
        <v>1452</v>
      </c>
      <c r="I365" t="s">
        <v>1453</v>
      </c>
      <c r="J365" t="s">
        <v>1454</v>
      </c>
      <c r="K365">
        <v>15</v>
      </c>
      <c r="L365">
        <v>261.89999999999998</v>
      </c>
      <c r="M365">
        <v>0</v>
      </c>
      <c r="N365">
        <v>3928.5</v>
      </c>
      <c r="S365" t="s">
        <v>197</v>
      </c>
      <c r="T365">
        <v>0</v>
      </c>
      <c r="V365">
        <v>8.5</v>
      </c>
      <c r="W365">
        <v>22</v>
      </c>
      <c r="X365" t="s">
        <v>1455</v>
      </c>
      <c r="Z365" t="s">
        <v>54</v>
      </c>
      <c r="AA365" s="1">
        <v>42382</v>
      </c>
      <c r="AB365">
        <v>67571</v>
      </c>
      <c r="AC365" t="s">
        <v>1348</v>
      </c>
      <c r="AD365" t="s">
        <v>1349</v>
      </c>
      <c r="AE365" t="s">
        <v>110</v>
      </c>
      <c r="AF365">
        <v>22</v>
      </c>
      <c r="AL365" t="s">
        <v>58</v>
      </c>
      <c r="AV365">
        <v>778981.2</v>
      </c>
    </row>
    <row r="366" spans="1:48" x14ac:dyDescent="0.3">
      <c r="A366">
        <v>930527</v>
      </c>
      <c r="B366" s="1">
        <v>42382</v>
      </c>
      <c r="D366" t="s">
        <v>2367</v>
      </c>
      <c r="E366" t="s">
        <v>1544</v>
      </c>
      <c r="F366" t="s">
        <v>1545</v>
      </c>
      <c r="G366" t="s">
        <v>49</v>
      </c>
      <c r="H366" t="s">
        <v>1546</v>
      </c>
      <c r="I366" t="s">
        <v>1547</v>
      </c>
      <c r="J366" t="s">
        <v>1548</v>
      </c>
      <c r="K366">
        <v>500</v>
      </c>
      <c r="L366">
        <v>3.95</v>
      </c>
      <c r="M366">
        <v>0</v>
      </c>
      <c r="N366">
        <v>1975</v>
      </c>
      <c r="S366" t="s">
        <v>104</v>
      </c>
      <c r="T366">
        <v>0</v>
      </c>
      <c r="V366">
        <v>3</v>
      </c>
      <c r="W366">
        <v>3</v>
      </c>
      <c r="X366" t="s">
        <v>634</v>
      </c>
      <c r="Z366" t="s">
        <v>54</v>
      </c>
      <c r="AA366" s="1">
        <v>42383</v>
      </c>
      <c r="AB366">
        <v>51333</v>
      </c>
      <c r="AC366" t="s">
        <v>1549</v>
      </c>
      <c r="AE366" t="s">
        <v>1218</v>
      </c>
      <c r="AF366">
        <v>96</v>
      </c>
      <c r="AL366" t="s">
        <v>58</v>
      </c>
      <c r="AV366">
        <v>779097.5</v>
      </c>
    </row>
    <row r="367" spans="1:48" x14ac:dyDescent="0.3">
      <c r="A367">
        <v>930527</v>
      </c>
      <c r="B367" s="1">
        <v>42382</v>
      </c>
      <c r="D367" t="s">
        <v>2367</v>
      </c>
      <c r="E367" t="s">
        <v>1544</v>
      </c>
      <c r="F367" t="s">
        <v>1545</v>
      </c>
      <c r="G367" t="s">
        <v>49</v>
      </c>
      <c r="H367" t="s">
        <v>1546</v>
      </c>
      <c r="I367" t="s">
        <v>1547</v>
      </c>
      <c r="J367" t="s">
        <v>1548</v>
      </c>
      <c r="K367">
        <v>1000</v>
      </c>
      <c r="L367">
        <v>3.8</v>
      </c>
      <c r="M367">
        <v>0</v>
      </c>
      <c r="N367">
        <v>3800</v>
      </c>
      <c r="S367" t="s">
        <v>104</v>
      </c>
      <c r="T367">
        <v>0</v>
      </c>
      <c r="V367">
        <v>3</v>
      </c>
      <c r="W367">
        <v>3</v>
      </c>
      <c r="X367" t="s">
        <v>634</v>
      </c>
      <c r="Z367" t="s">
        <v>54</v>
      </c>
      <c r="AA367" s="1">
        <v>42383</v>
      </c>
      <c r="AB367">
        <v>51333</v>
      </c>
      <c r="AC367" t="s">
        <v>1549</v>
      </c>
      <c r="AE367" t="s">
        <v>1218</v>
      </c>
      <c r="AF367">
        <v>96</v>
      </c>
      <c r="AL367" t="s">
        <v>58</v>
      </c>
      <c r="AV367">
        <v>779097.59999999998</v>
      </c>
    </row>
    <row r="368" spans="1:48" x14ac:dyDescent="0.3">
      <c r="A368">
        <v>930527</v>
      </c>
      <c r="B368" s="1">
        <v>42382</v>
      </c>
      <c r="D368" t="s">
        <v>2367</v>
      </c>
      <c r="E368" t="s">
        <v>1544</v>
      </c>
      <c r="F368" t="s">
        <v>1545</v>
      </c>
      <c r="G368" t="s">
        <v>49</v>
      </c>
      <c r="H368" t="s">
        <v>1546</v>
      </c>
      <c r="I368" t="s">
        <v>1547</v>
      </c>
      <c r="J368" t="s">
        <v>1548</v>
      </c>
      <c r="K368">
        <v>1500</v>
      </c>
      <c r="L368">
        <v>3.7</v>
      </c>
      <c r="M368">
        <v>0</v>
      </c>
      <c r="N368">
        <v>5550</v>
      </c>
      <c r="S368" t="s">
        <v>104</v>
      </c>
      <c r="T368">
        <v>0</v>
      </c>
      <c r="V368">
        <v>3</v>
      </c>
      <c r="W368">
        <v>3</v>
      </c>
      <c r="X368" t="s">
        <v>634</v>
      </c>
      <c r="Z368" t="s">
        <v>54</v>
      </c>
      <c r="AA368" s="1">
        <v>42383</v>
      </c>
      <c r="AB368">
        <v>51333</v>
      </c>
      <c r="AC368" t="s">
        <v>1549</v>
      </c>
      <c r="AE368" t="s">
        <v>1218</v>
      </c>
      <c r="AF368">
        <v>96</v>
      </c>
      <c r="AL368" t="s">
        <v>58</v>
      </c>
      <c r="AV368">
        <v>779097.7</v>
      </c>
    </row>
    <row r="369" spans="1:48" x14ac:dyDescent="0.3">
      <c r="A369">
        <v>930527</v>
      </c>
      <c r="B369" s="1">
        <v>42382</v>
      </c>
      <c r="D369" t="s">
        <v>2367</v>
      </c>
      <c r="E369" t="s">
        <v>1544</v>
      </c>
      <c r="F369" t="s">
        <v>1545</v>
      </c>
      <c r="G369" t="s">
        <v>49</v>
      </c>
      <c r="H369" t="s">
        <v>1546</v>
      </c>
      <c r="I369" t="s">
        <v>1547</v>
      </c>
      <c r="J369" t="s">
        <v>1548</v>
      </c>
      <c r="K369">
        <v>2000</v>
      </c>
      <c r="L369">
        <v>3.45</v>
      </c>
      <c r="M369">
        <v>0</v>
      </c>
      <c r="N369">
        <v>6900</v>
      </c>
      <c r="S369" t="s">
        <v>104</v>
      </c>
      <c r="T369">
        <v>0</v>
      </c>
      <c r="V369">
        <v>3</v>
      </c>
      <c r="W369">
        <v>3</v>
      </c>
      <c r="X369" t="s">
        <v>634</v>
      </c>
      <c r="Z369" t="s">
        <v>54</v>
      </c>
      <c r="AA369" s="1">
        <v>42383</v>
      </c>
      <c r="AB369">
        <v>51333</v>
      </c>
      <c r="AC369" t="s">
        <v>1549</v>
      </c>
      <c r="AE369" t="s">
        <v>1218</v>
      </c>
      <c r="AF369">
        <v>96</v>
      </c>
      <c r="AL369" t="s">
        <v>58</v>
      </c>
      <c r="AV369">
        <v>779097.8</v>
      </c>
    </row>
    <row r="370" spans="1:48" x14ac:dyDescent="0.3">
      <c r="A370">
        <v>929082</v>
      </c>
      <c r="B370" s="1">
        <v>42376</v>
      </c>
      <c r="D370" t="s">
        <v>2367</v>
      </c>
      <c r="E370" t="s">
        <v>630</v>
      </c>
      <c r="F370" t="s">
        <v>631</v>
      </c>
      <c r="G370" t="s">
        <v>49</v>
      </c>
      <c r="H370" t="s">
        <v>791</v>
      </c>
      <c r="I370" t="s">
        <v>792</v>
      </c>
      <c r="J370" t="s">
        <v>793</v>
      </c>
      <c r="K370">
        <v>20</v>
      </c>
      <c r="L370">
        <v>291.5</v>
      </c>
      <c r="M370">
        <v>0</v>
      </c>
      <c r="N370">
        <v>5830</v>
      </c>
      <c r="S370" t="s">
        <v>175</v>
      </c>
      <c r="T370">
        <v>0</v>
      </c>
      <c r="V370">
        <v>18</v>
      </c>
      <c r="W370" t="s">
        <v>794</v>
      </c>
      <c r="Z370" t="s">
        <v>54</v>
      </c>
      <c r="AA370" s="1">
        <v>42376</v>
      </c>
      <c r="AB370">
        <v>4431</v>
      </c>
      <c r="AC370" t="s">
        <v>795</v>
      </c>
      <c r="AD370" t="s">
        <v>796</v>
      </c>
      <c r="AE370" t="s">
        <v>96</v>
      </c>
      <c r="AF370">
        <v>11</v>
      </c>
      <c r="AL370" t="s">
        <v>58</v>
      </c>
      <c r="AV370">
        <v>778416.3</v>
      </c>
    </row>
    <row r="371" spans="1:48" x14ac:dyDescent="0.3">
      <c r="A371">
        <v>929082</v>
      </c>
      <c r="B371" s="1">
        <v>42376</v>
      </c>
      <c r="D371" t="s">
        <v>2367</v>
      </c>
      <c r="E371" t="s">
        <v>630</v>
      </c>
      <c r="F371" t="s">
        <v>631</v>
      </c>
      <c r="G371" t="s">
        <v>49</v>
      </c>
      <c r="H371" t="s">
        <v>791</v>
      </c>
      <c r="I371" t="s">
        <v>792</v>
      </c>
      <c r="J371" t="s">
        <v>793</v>
      </c>
      <c r="K371">
        <v>30</v>
      </c>
      <c r="L371">
        <v>266</v>
      </c>
      <c r="M371">
        <v>0</v>
      </c>
      <c r="N371">
        <v>7980</v>
      </c>
      <c r="S371" t="s">
        <v>175</v>
      </c>
      <c r="T371">
        <v>0</v>
      </c>
      <c r="V371">
        <v>18</v>
      </c>
      <c r="W371" t="s">
        <v>794</v>
      </c>
      <c r="Z371" t="s">
        <v>54</v>
      </c>
      <c r="AA371" s="1">
        <v>42376</v>
      </c>
      <c r="AB371">
        <v>4431</v>
      </c>
      <c r="AC371" t="s">
        <v>795</v>
      </c>
      <c r="AD371" t="s">
        <v>796</v>
      </c>
      <c r="AE371" t="s">
        <v>96</v>
      </c>
      <c r="AF371">
        <v>11</v>
      </c>
      <c r="AL371" t="s">
        <v>58</v>
      </c>
      <c r="AV371">
        <v>778416.4</v>
      </c>
    </row>
    <row r="372" spans="1:48" x14ac:dyDescent="0.3">
      <c r="A372">
        <v>931882</v>
      </c>
      <c r="B372" s="1">
        <v>42387</v>
      </c>
      <c r="D372" t="s">
        <v>2367</v>
      </c>
      <c r="E372" t="s">
        <v>2199</v>
      </c>
      <c r="F372" t="s">
        <v>2200</v>
      </c>
      <c r="G372" t="s">
        <v>49</v>
      </c>
      <c r="H372" t="s">
        <v>2201</v>
      </c>
      <c r="I372" t="s">
        <v>2202</v>
      </c>
      <c r="J372" t="s">
        <v>2203</v>
      </c>
      <c r="K372">
        <v>1</v>
      </c>
      <c r="L372">
        <v>0</v>
      </c>
      <c r="M372">
        <v>0</v>
      </c>
      <c r="N372">
        <v>0</v>
      </c>
      <c r="S372" t="s">
        <v>312</v>
      </c>
      <c r="T372">
        <v>0</v>
      </c>
      <c r="V372">
        <v>12</v>
      </c>
      <c r="W372" t="s">
        <v>2204</v>
      </c>
      <c r="Z372" t="s">
        <v>82</v>
      </c>
      <c r="AA372" s="1">
        <v>42387</v>
      </c>
      <c r="AB372">
        <v>63099</v>
      </c>
      <c r="AC372" t="s">
        <v>2205</v>
      </c>
      <c r="AD372" t="s">
        <v>2206</v>
      </c>
      <c r="AE372" t="s">
        <v>387</v>
      </c>
      <c r="AF372">
        <v>14</v>
      </c>
      <c r="AK372" t="s">
        <v>67</v>
      </c>
      <c r="AL372" t="s">
        <v>58</v>
      </c>
      <c r="AV372">
        <v>728514.2</v>
      </c>
    </row>
    <row r="373" spans="1:48" x14ac:dyDescent="0.3">
      <c r="A373">
        <v>931525</v>
      </c>
      <c r="B373" s="1">
        <v>42384</v>
      </c>
      <c r="D373" t="s">
        <v>2367</v>
      </c>
      <c r="E373" t="s">
        <v>2057</v>
      </c>
      <c r="F373" t="s">
        <v>2058</v>
      </c>
      <c r="G373" t="s">
        <v>49</v>
      </c>
      <c r="H373" t="s">
        <v>2059</v>
      </c>
      <c r="I373" t="s">
        <v>2060</v>
      </c>
      <c r="J373" t="s">
        <v>2061</v>
      </c>
      <c r="K373">
        <v>10</v>
      </c>
      <c r="L373">
        <v>347.95</v>
      </c>
      <c r="M373">
        <v>0</v>
      </c>
      <c r="N373">
        <v>3479.5</v>
      </c>
      <c r="S373" t="s">
        <v>215</v>
      </c>
      <c r="T373">
        <v>0</v>
      </c>
      <c r="V373">
        <v>12</v>
      </c>
      <c r="W373">
        <v>18</v>
      </c>
      <c r="X373" t="s">
        <v>2062</v>
      </c>
      <c r="Z373" t="s">
        <v>54</v>
      </c>
      <c r="AA373" s="1">
        <v>42387</v>
      </c>
      <c r="AB373">
        <v>70782</v>
      </c>
      <c r="AC373" t="s">
        <v>2063</v>
      </c>
      <c r="AD373" t="s">
        <v>2064</v>
      </c>
      <c r="AE373" t="s">
        <v>208</v>
      </c>
      <c r="AF373">
        <v>40</v>
      </c>
      <c r="AL373" t="s">
        <v>58</v>
      </c>
      <c r="AV373">
        <v>779604.4</v>
      </c>
    </row>
    <row r="374" spans="1:48" x14ac:dyDescent="0.3">
      <c r="A374">
        <v>931525</v>
      </c>
      <c r="B374" s="1">
        <v>42384</v>
      </c>
      <c r="D374" t="s">
        <v>2367</v>
      </c>
      <c r="E374" t="s">
        <v>2057</v>
      </c>
      <c r="F374" t="s">
        <v>2058</v>
      </c>
      <c r="G374" t="s">
        <v>49</v>
      </c>
      <c r="H374" t="s">
        <v>2059</v>
      </c>
      <c r="I374" t="s">
        <v>2060</v>
      </c>
      <c r="J374" t="s">
        <v>2061</v>
      </c>
      <c r="K374">
        <v>25</v>
      </c>
      <c r="L374">
        <v>287.7</v>
      </c>
      <c r="M374">
        <v>0</v>
      </c>
      <c r="N374">
        <v>7192.5</v>
      </c>
      <c r="S374" t="s">
        <v>215</v>
      </c>
      <c r="T374">
        <v>0</v>
      </c>
      <c r="V374">
        <v>12</v>
      </c>
      <c r="W374">
        <v>18</v>
      </c>
      <c r="X374" t="s">
        <v>2062</v>
      </c>
      <c r="Z374" t="s">
        <v>54</v>
      </c>
      <c r="AA374" s="1">
        <v>42387</v>
      </c>
      <c r="AB374">
        <v>70782</v>
      </c>
      <c r="AC374" t="s">
        <v>2063</v>
      </c>
      <c r="AD374" t="s">
        <v>2064</v>
      </c>
      <c r="AE374" t="s">
        <v>208</v>
      </c>
      <c r="AF374">
        <v>40</v>
      </c>
      <c r="AL374" t="s">
        <v>58</v>
      </c>
      <c r="AV374">
        <v>779604.5</v>
      </c>
    </row>
    <row r="375" spans="1:48" x14ac:dyDescent="0.3">
      <c r="A375">
        <v>931538</v>
      </c>
      <c r="B375" s="1">
        <v>42384</v>
      </c>
      <c r="D375" t="s">
        <v>2367</v>
      </c>
      <c r="E375" t="s">
        <v>2057</v>
      </c>
      <c r="F375" t="s">
        <v>2058</v>
      </c>
      <c r="G375" t="s">
        <v>49</v>
      </c>
      <c r="H375" t="s">
        <v>2070</v>
      </c>
      <c r="I375" t="s">
        <v>2060</v>
      </c>
      <c r="J375" t="s">
        <v>2071</v>
      </c>
      <c r="K375">
        <v>10</v>
      </c>
      <c r="L375">
        <v>393.85</v>
      </c>
      <c r="M375">
        <v>0</v>
      </c>
      <c r="N375">
        <v>3938.5</v>
      </c>
      <c r="S375" t="s">
        <v>215</v>
      </c>
      <c r="T375">
        <v>0</v>
      </c>
      <c r="V375">
        <v>12</v>
      </c>
      <c r="W375">
        <v>18</v>
      </c>
      <c r="X375" t="s">
        <v>2072</v>
      </c>
      <c r="Z375" t="s">
        <v>54</v>
      </c>
      <c r="AA375" s="1">
        <v>42387</v>
      </c>
      <c r="AB375">
        <v>70782</v>
      </c>
      <c r="AC375" t="s">
        <v>2063</v>
      </c>
      <c r="AD375" t="s">
        <v>2064</v>
      </c>
      <c r="AE375" t="s">
        <v>208</v>
      </c>
      <c r="AF375">
        <v>40</v>
      </c>
      <c r="AL375" t="s">
        <v>58</v>
      </c>
      <c r="AV375">
        <v>779614.1</v>
      </c>
    </row>
    <row r="376" spans="1:48" x14ac:dyDescent="0.3">
      <c r="A376">
        <v>931538</v>
      </c>
      <c r="B376" s="1">
        <v>42384</v>
      </c>
      <c r="D376" t="s">
        <v>2367</v>
      </c>
      <c r="E376" t="s">
        <v>2057</v>
      </c>
      <c r="F376" t="s">
        <v>2058</v>
      </c>
      <c r="G376" t="s">
        <v>49</v>
      </c>
      <c r="H376" t="s">
        <v>2070</v>
      </c>
      <c r="I376" t="s">
        <v>2060</v>
      </c>
      <c r="J376" t="s">
        <v>2071</v>
      </c>
      <c r="K376">
        <v>25</v>
      </c>
      <c r="L376">
        <v>299</v>
      </c>
      <c r="M376">
        <v>0</v>
      </c>
      <c r="N376">
        <v>7475</v>
      </c>
      <c r="S376" t="s">
        <v>215</v>
      </c>
      <c r="T376">
        <v>0</v>
      </c>
      <c r="V376">
        <v>12</v>
      </c>
      <c r="W376">
        <v>18</v>
      </c>
      <c r="X376" t="s">
        <v>2072</v>
      </c>
      <c r="Z376" t="s">
        <v>54</v>
      </c>
      <c r="AA376" s="1">
        <v>42387</v>
      </c>
      <c r="AB376">
        <v>70782</v>
      </c>
      <c r="AC376" t="s">
        <v>2063</v>
      </c>
      <c r="AD376" t="s">
        <v>2064</v>
      </c>
      <c r="AE376" t="s">
        <v>208</v>
      </c>
      <c r="AF376">
        <v>40</v>
      </c>
      <c r="AL376" t="s">
        <v>58</v>
      </c>
      <c r="AV376">
        <v>779614.3</v>
      </c>
    </row>
    <row r="377" spans="1:48" x14ac:dyDescent="0.3">
      <c r="A377">
        <v>929435</v>
      </c>
      <c r="B377" s="1">
        <v>42377</v>
      </c>
      <c r="D377" t="s">
        <v>2367</v>
      </c>
      <c r="E377" t="s">
        <v>943</v>
      </c>
      <c r="F377" t="s">
        <v>944</v>
      </c>
      <c r="G377" t="s">
        <v>49</v>
      </c>
      <c r="H377" t="s">
        <v>964</v>
      </c>
      <c r="I377" t="s">
        <v>965</v>
      </c>
      <c r="J377" t="s">
        <v>966</v>
      </c>
      <c r="K377">
        <v>10</v>
      </c>
      <c r="L377">
        <v>172.05</v>
      </c>
      <c r="M377">
        <v>0</v>
      </c>
      <c r="N377">
        <v>1720.5</v>
      </c>
      <c r="S377" t="s">
        <v>724</v>
      </c>
      <c r="T377">
        <v>0</v>
      </c>
      <c r="V377">
        <v>12</v>
      </c>
      <c r="W377" t="s">
        <v>967</v>
      </c>
      <c r="Z377" t="s">
        <v>54</v>
      </c>
      <c r="AA377" s="1">
        <v>42377</v>
      </c>
      <c r="AB377">
        <v>43615</v>
      </c>
      <c r="AC377" t="s">
        <v>947</v>
      </c>
      <c r="AD377" t="s">
        <v>948</v>
      </c>
      <c r="AE377" t="s">
        <v>85</v>
      </c>
      <c r="AF377">
        <v>11</v>
      </c>
      <c r="AK377" t="s">
        <v>67</v>
      </c>
      <c r="AL377" t="s">
        <v>58</v>
      </c>
      <c r="AV377">
        <v>778559.3</v>
      </c>
    </row>
    <row r="378" spans="1:48" x14ac:dyDescent="0.3">
      <c r="A378">
        <v>929435</v>
      </c>
      <c r="B378" s="1">
        <v>42377</v>
      </c>
      <c r="D378" t="s">
        <v>2367</v>
      </c>
      <c r="E378" t="s">
        <v>943</v>
      </c>
      <c r="F378" t="s">
        <v>944</v>
      </c>
      <c r="G378" t="s">
        <v>49</v>
      </c>
      <c r="H378" t="s">
        <v>964</v>
      </c>
      <c r="I378" t="s">
        <v>965</v>
      </c>
      <c r="J378" t="s">
        <v>966</v>
      </c>
      <c r="K378">
        <v>20</v>
      </c>
      <c r="L378">
        <v>140</v>
      </c>
      <c r="M378">
        <v>0</v>
      </c>
      <c r="N378">
        <v>2800</v>
      </c>
      <c r="S378" t="s">
        <v>724</v>
      </c>
      <c r="T378">
        <v>0</v>
      </c>
      <c r="V378">
        <v>12</v>
      </c>
      <c r="W378" t="s">
        <v>967</v>
      </c>
      <c r="Z378" t="s">
        <v>54</v>
      </c>
      <c r="AA378" s="1">
        <v>42377</v>
      </c>
      <c r="AB378">
        <v>43615</v>
      </c>
      <c r="AC378" t="s">
        <v>947</v>
      </c>
      <c r="AD378" t="s">
        <v>948</v>
      </c>
      <c r="AE378" t="s">
        <v>85</v>
      </c>
      <c r="AF378">
        <v>11</v>
      </c>
      <c r="AL378" t="s">
        <v>58</v>
      </c>
      <c r="AV378">
        <v>778559.4</v>
      </c>
    </row>
    <row r="379" spans="1:48" x14ac:dyDescent="0.3">
      <c r="A379">
        <v>929435</v>
      </c>
      <c r="B379" s="1">
        <v>42377</v>
      </c>
      <c r="D379" t="s">
        <v>2367</v>
      </c>
      <c r="E379" t="s">
        <v>943</v>
      </c>
      <c r="F379" t="s">
        <v>944</v>
      </c>
      <c r="G379" t="s">
        <v>49</v>
      </c>
      <c r="H379" t="s">
        <v>964</v>
      </c>
      <c r="I379" t="s">
        <v>965</v>
      </c>
      <c r="J379" t="s">
        <v>966</v>
      </c>
      <c r="K379">
        <v>30</v>
      </c>
      <c r="L379">
        <v>131.5</v>
      </c>
      <c r="M379">
        <v>0</v>
      </c>
      <c r="N379">
        <v>3945</v>
      </c>
      <c r="S379" t="s">
        <v>724</v>
      </c>
      <c r="T379">
        <v>0</v>
      </c>
      <c r="V379">
        <v>12</v>
      </c>
      <c r="W379" t="s">
        <v>967</v>
      </c>
      <c r="Z379" t="s">
        <v>54</v>
      </c>
      <c r="AA379" s="1">
        <v>42377</v>
      </c>
      <c r="AB379">
        <v>43615</v>
      </c>
      <c r="AC379" t="s">
        <v>947</v>
      </c>
      <c r="AD379" t="s">
        <v>948</v>
      </c>
      <c r="AE379" t="s">
        <v>85</v>
      </c>
      <c r="AF379">
        <v>11</v>
      </c>
      <c r="AL379" t="s">
        <v>58</v>
      </c>
      <c r="AV379">
        <v>778559.5</v>
      </c>
    </row>
    <row r="380" spans="1:48" x14ac:dyDescent="0.3">
      <c r="A380">
        <v>929441</v>
      </c>
      <c r="B380" s="1">
        <v>42377</v>
      </c>
      <c r="D380" t="s">
        <v>2367</v>
      </c>
      <c r="E380" t="s">
        <v>943</v>
      </c>
      <c r="F380" t="s">
        <v>944</v>
      </c>
      <c r="G380" t="s">
        <v>49</v>
      </c>
      <c r="H380" t="s">
        <v>968</v>
      </c>
      <c r="I380" t="s">
        <v>965</v>
      </c>
      <c r="J380" t="s">
        <v>966</v>
      </c>
      <c r="K380">
        <v>10</v>
      </c>
      <c r="L380">
        <v>197.75</v>
      </c>
      <c r="M380">
        <v>0</v>
      </c>
      <c r="N380">
        <v>1977.5</v>
      </c>
      <c r="S380" t="s">
        <v>724</v>
      </c>
      <c r="T380">
        <v>0</v>
      </c>
      <c r="V380">
        <v>12</v>
      </c>
      <c r="W380" t="s">
        <v>969</v>
      </c>
      <c r="Z380" t="s">
        <v>54</v>
      </c>
      <c r="AA380" s="1">
        <v>42377</v>
      </c>
      <c r="AB380">
        <v>43615</v>
      </c>
      <c r="AC380" t="s">
        <v>947</v>
      </c>
      <c r="AD380" t="s">
        <v>948</v>
      </c>
      <c r="AE380" t="s">
        <v>85</v>
      </c>
      <c r="AF380">
        <v>11</v>
      </c>
      <c r="AK380" t="s">
        <v>67</v>
      </c>
      <c r="AL380" t="s">
        <v>58</v>
      </c>
      <c r="AV380">
        <v>778559.6</v>
      </c>
    </row>
    <row r="381" spans="1:48" x14ac:dyDescent="0.3">
      <c r="A381">
        <v>929441</v>
      </c>
      <c r="B381" s="1">
        <v>42377</v>
      </c>
      <c r="D381" t="s">
        <v>2367</v>
      </c>
      <c r="E381" t="s">
        <v>943</v>
      </c>
      <c r="F381" t="s">
        <v>944</v>
      </c>
      <c r="G381" t="s">
        <v>49</v>
      </c>
      <c r="H381" t="s">
        <v>968</v>
      </c>
      <c r="I381" t="s">
        <v>965</v>
      </c>
      <c r="J381" t="s">
        <v>966</v>
      </c>
      <c r="K381">
        <v>20</v>
      </c>
      <c r="L381">
        <v>171.5</v>
      </c>
      <c r="M381">
        <v>0</v>
      </c>
      <c r="N381">
        <v>3430</v>
      </c>
      <c r="S381" t="s">
        <v>724</v>
      </c>
      <c r="T381">
        <v>0</v>
      </c>
      <c r="V381">
        <v>12</v>
      </c>
      <c r="W381" t="s">
        <v>969</v>
      </c>
      <c r="Z381" t="s">
        <v>54</v>
      </c>
      <c r="AA381" s="1">
        <v>42377</v>
      </c>
      <c r="AB381">
        <v>43615</v>
      </c>
      <c r="AC381" t="s">
        <v>947</v>
      </c>
      <c r="AD381" t="s">
        <v>948</v>
      </c>
      <c r="AE381" t="s">
        <v>85</v>
      </c>
      <c r="AF381">
        <v>11</v>
      </c>
      <c r="AL381" t="s">
        <v>58</v>
      </c>
      <c r="AV381">
        <v>778559.7</v>
      </c>
    </row>
    <row r="382" spans="1:48" x14ac:dyDescent="0.3">
      <c r="A382">
        <v>929441</v>
      </c>
      <c r="B382" s="1">
        <v>42377</v>
      </c>
      <c r="D382" t="s">
        <v>2367</v>
      </c>
      <c r="E382" t="s">
        <v>943</v>
      </c>
      <c r="F382" t="s">
        <v>944</v>
      </c>
      <c r="G382" t="s">
        <v>49</v>
      </c>
      <c r="H382" t="s">
        <v>968</v>
      </c>
      <c r="I382" t="s">
        <v>965</v>
      </c>
      <c r="J382" t="s">
        <v>966</v>
      </c>
      <c r="K382">
        <v>30</v>
      </c>
      <c r="L382">
        <v>165.9</v>
      </c>
      <c r="M382">
        <v>0</v>
      </c>
      <c r="N382">
        <v>4977</v>
      </c>
      <c r="S382" t="s">
        <v>724</v>
      </c>
      <c r="T382">
        <v>0</v>
      </c>
      <c r="V382">
        <v>12</v>
      </c>
      <c r="W382" t="s">
        <v>969</v>
      </c>
      <c r="Z382" t="s">
        <v>54</v>
      </c>
      <c r="AA382" s="1">
        <v>42377</v>
      </c>
      <c r="AB382">
        <v>43615</v>
      </c>
      <c r="AC382" t="s">
        <v>947</v>
      </c>
      <c r="AD382" t="s">
        <v>948</v>
      </c>
      <c r="AE382" t="s">
        <v>85</v>
      </c>
      <c r="AF382">
        <v>11</v>
      </c>
      <c r="AL382" t="s">
        <v>58</v>
      </c>
      <c r="AV382">
        <v>778559.8</v>
      </c>
    </row>
    <row r="383" spans="1:48" x14ac:dyDescent="0.3">
      <c r="A383">
        <v>930518</v>
      </c>
      <c r="B383" s="1">
        <v>42382</v>
      </c>
      <c r="D383" t="s">
        <v>2397</v>
      </c>
      <c r="E383" t="s">
        <v>1537</v>
      </c>
      <c r="F383" t="s">
        <v>1538</v>
      </c>
      <c r="G383" t="s">
        <v>49</v>
      </c>
      <c r="H383" t="s">
        <v>1539</v>
      </c>
      <c r="I383" t="s">
        <v>288</v>
      </c>
      <c r="J383" t="s">
        <v>1540</v>
      </c>
      <c r="K383">
        <v>20</v>
      </c>
      <c r="L383">
        <v>94.3</v>
      </c>
      <c r="M383">
        <v>0</v>
      </c>
      <c r="N383">
        <v>1886</v>
      </c>
      <c r="S383" t="s">
        <v>114</v>
      </c>
      <c r="T383">
        <v>0</v>
      </c>
      <c r="V383">
        <v>10</v>
      </c>
      <c r="W383">
        <v>12</v>
      </c>
      <c r="X383" t="s">
        <v>1541</v>
      </c>
      <c r="Z383" t="s">
        <v>54</v>
      </c>
      <c r="AA383" s="1">
        <v>42383</v>
      </c>
      <c r="AB383">
        <v>57441</v>
      </c>
      <c r="AC383" t="s">
        <v>1542</v>
      </c>
      <c r="AD383" t="s">
        <v>1543</v>
      </c>
      <c r="AE383" t="s">
        <v>219</v>
      </c>
      <c r="AF383">
        <v>55</v>
      </c>
      <c r="AL383" t="s">
        <v>58</v>
      </c>
      <c r="AV383">
        <v>779092.2</v>
      </c>
    </row>
    <row r="384" spans="1:48" x14ac:dyDescent="0.3">
      <c r="A384">
        <v>930529</v>
      </c>
      <c r="B384" s="1">
        <v>42382</v>
      </c>
      <c r="D384" t="s">
        <v>2397</v>
      </c>
      <c r="E384" t="s">
        <v>1537</v>
      </c>
      <c r="F384" t="s">
        <v>1538</v>
      </c>
      <c r="G384" t="s">
        <v>49</v>
      </c>
      <c r="H384" t="s">
        <v>1550</v>
      </c>
      <c r="I384" t="s">
        <v>288</v>
      </c>
      <c r="J384" t="s">
        <v>1540</v>
      </c>
      <c r="K384">
        <v>75</v>
      </c>
      <c r="L384">
        <v>22.75</v>
      </c>
      <c r="M384">
        <v>0</v>
      </c>
      <c r="N384">
        <v>1706.25</v>
      </c>
      <c r="S384" t="s">
        <v>114</v>
      </c>
      <c r="T384">
        <v>0</v>
      </c>
      <c r="V384">
        <v>6</v>
      </c>
      <c r="W384">
        <v>4</v>
      </c>
      <c r="X384" t="s">
        <v>1541</v>
      </c>
      <c r="Z384" t="s">
        <v>54</v>
      </c>
      <c r="AA384" s="1">
        <v>42383</v>
      </c>
      <c r="AB384">
        <v>57441</v>
      </c>
      <c r="AC384" t="s">
        <v>1542</v>
      </c>
      <c r="AD384" t="s">
        <v>1543</v>
      </c>
      <c r="AE384" t="s">
        <v>219</v>
      </c>
      <c r="AF384">
        <v>55</v>
      </c>
      <c r="AL384" t="s">
        <v>58</v>
      </c>
      <c r="AV384">
        <v>779098.2</v>
      </c>
    </row>
    <row r="385" spans="1:48" x14ac:dyDescent="0.3">
      <c r="A385">
        <v>930539</v>
      </c>
      <c r="B385" s="1">
        <v>42382</v>
      </c>
      <c r="D385" t="s">
        <v>2397</v>
      </c>
      <c r="E385" t="s">
        <v>1537</v>
      </c>
      <c r="F385" t="s">
        <v>1538</v>
      </c>
      <c r="G385" t="s">
        <v>49</v>
      </c>
      <c r="H385" t="s">
        <v>1560</v>
      </c>
      <c r="I385" t="s">
        <v>288</v>
      </c>
      <c r="J385" t="s">
        <v>1540</v>
      </c>
      <c r="K385">
        <v>20</v>
      </c>
      <c r="L385">
        <v>62.05</v>
      </c>
      <c r="M385">
        <v>0</v>
      </c>
      <c r="N385">
        <v>1241</v>
      </c>
      <c r="S385" t="s">
        <v>114</v>
      </c>
      <c r="T385">
        <v>0</v>
      </c>
      <c r="V385">
        <v>7</v>
      </c>
      <c r="W385">
        <v>9</v>
      </c>
      <c r="X385" t="s">
        <v>1541</v>
      </c>
      <c r="Z385" t="s">
        <v>54</v>
      </c>
      <c r="AA385" s="1">
        <v>42383</v>
      </c>
      <c r="AB385">
        <v>57441</v>
      </c>
      <c r="AC385" t="s">
        <v>1542</v>
      </c>
      <c r="AD385" t="s">
        <v>1543</v>
      </c>
      <c r="AE385" t="s">
        <v>219</v>
      </c>
      <c r="AF385">
        <v>55</v>
      </c>
      <c r="AL385" t="s">
        <v>58</v>
      </c>
      <c r="AV385">
        <v>779104.3</v>
      </c>
    </row>
    <row r="386" spans="1:48" x14ac:dyDescent="0.3">
      <c r="A386">
        <v>931858</v>
      </c>
      <c r="B386" s="1">
        <v>42387</v>
      </c>
      <c r="D386" t="s">
        <v>2367</v>
      </c>
      <c r="E386" t="s">
        <v>2182</v>
      </c>
      <c r="F386" t="s">
        <v>2183</v>
      </c>
      <c r="G386" t="s">
        <v>49</v>
      </c>
      <c r="H386" t="s">
        <v>2189</v>
      </c>
      <c r="I386" t="s">
        <v>2190</v>
      </c>
      <c r="J386" t="s">
        <v>2191</v>
      </c>
      <c r="K386">
        <v>1</v>
      </c>
      <c r="L386">
        <v>0</v>
      </c>
      <c r="M386">
        <v>0</v>
      </c>
      <c r="N386">
        <v>0</v>
      </c>
      <c r="S386" t="s">
        <v>305</v>
      </c>
      <c r="T386">
        <v>0</v>
      </c>
      <c r="V386">
        <v>6</v>
      </c>
      <c r="W386">
        <v>3</v>
      </c>
      <c r="X386">
        <v>9</v>
      </c>
      <c r="Y386" t="s">
        <v>2186</v>
      </c>
      <c r="Z386" t="s">
        <v>82</v>
      </c>
      <c r="AA386" s="1">
        <v>42387</v>
      </c>
      <c r="AB386">
        <v>68291</v>
      </c>
      <c r="AC386" t="s">
        <v>2187</v>
      </c>
      <c r="AD386" t="s">
        <v>2188</v>
      </c>
      <c r="AE386" t="s">
        <v>179</v>
      </c>
      <c r="AF386">
        <v>42</v>
      </c>
      <c r="AL386" t="s">
        <v>58</v>
      </c>
      <c r="AV386">
        <v>779779</v>
      </c>
    </row>
    <row r="387" spans="1:48" x14ac:dyDescent="0.3">
      <c r="A387">
        <v>932099</v>
      </c>
      <c r="B387" s="1">
        <v>42387</v>
      </c>
      <c r="D387" t="s">
        <v>2367</v>
      </c>
      <c r="E387" t="s">
        <v>1482</v>
      </c>
      <c r="F387" t="s">
        <v>1483</v>
      </c>
      <c r="G387" t="s">
        <v>49</v>
      </c>
      <c r="H387" t="s">
        <v>2349</v>
      </c>
      <c r="I387" t="s">
        <v>2350</v>
      </c>
      <c r="J387" t="s">
        <v>2351</v>
      </c>
      <c r="K387">
        <v>650</v>
      </c>
      <c r="L387">
        <v>0</v>
      </c>
      <c r="M387">
        <v>0</v>
      </c>
      <c r="N387">
        <v>0</v>
      </c>
      <c r="S387" t="s">
        <v>1025</v>
      </c>
      <c r="T387">
        <v>0</v>
      </c>
      <c r="V387">
        <v>6</v>
      </c>
      <c r="W387">
        <v>9</v>
      </c>
      <c r="X387" t="s">
        <v>2352</v>
      </c>
      <c r="Z387" t="s">
        <v>82</v>
      </c>
      <c r="AA387" s="1">
        <v>42387</v>
      </c>
      <c r="AB387">
        <v>67533</v>
      </c>
      <c r="AC387" t="s">
        <v>1486</v>
      </c>
      <c r="AD387" t="s">
        <v>1487</v>
      </c>
      <c r="AE387" t="s">
        <v>387</v>
      </c>
      <c r="AF387">
        <v>14</v>
      </c>
      <c r="AL387" t="s">
        <v>58</v>
      </c>
      <c r="AV387">
        <v>779916</v>
      </c>
    </row>
    <row r="388" spans="1:48" x14ac:dyDescent="0.3">
      <c r="A388">
        <v>931545</v>
      </c>
      <c r="B388" s="1">
        <v>42384</v>
      </c>
      <c r="D388" t="s">
        <v>2367</v>
      </c>
      <c r="E388" t="s">
        <v>2073</v>
      </c>
      <c r="F388" t="s">
        <v>2074</v>
      </c>
      <c r="G388" t="s">
        <v>49</v>
      </c>
      <c r="H388" t="s">
        <v>2075</v>
      </c>
      <c r="I388" t="s">
        <v>2076</v>
      </c>
      <c r="J388" t="s">
        <v>2077</v>
      </c>
      <c r="K388">
        <v>1</v>
      </c>
      <c r="L388">
        <v>0</v>
      </c>
      <c r="M388">
        <v>0</v>
      </c>
      <c r="N388">
        <v>0</v>
      </c>
      <c r="S388" t="s">
        <v>175</v>
      </c>
      <c r="T388">
        <v>0</v>
      </c>
      <c r="V388">
        <v>54</v>
      </c>
      <c r="W388">
        <v>44</v>
      </c>
      <c r="X388">
        <v>96</v>
      </c>
      <c r="Y388">
        <v>2</v>
      </c>
      <c r="Z388" t="s">
        <v>82</v>
      </c>
      <c r="AA388" s="1">
        <v>42384</v>
      </c>
      <c r="AB388">
        <v>67888</v>
      </c>
      <c r="AC388" t="s">
        <v>2078</v>
      </c>
      <c r="AD388" t="s">
        <v>2079</v>
      </c>
      <c r="AE388" t="s">
        <v>231</v>
      </c>
      <c r="AF388">
        <v>14</v>
      </c>
      <c r="AL388" t="s">
        <v>58</v>
      </c>
      <c r="AV388">
        <v>779616</v>
      </c>
    </row>
    <row r="389" spans="1:48" x14ac:dyDescent="0.3">
      <c r="A389">
        <v>928975</v>
      </c>
      <c r="B389" s="1">
        <v>42376</v>
      </c>
      <c r="D389" t="s">
        <v>2367</v>
      </c>
      <c r="E389" t="s">
        <v>580</v>
      </c>
      <c r="F389" t="s">
        <v>581</v>
      </c>
      <c r="G389" t="s">
        <v>49</v>
      </c>
      <c r="H389" t="s">
        <v>736</v>
      </c>
      <c r="I389" t="s">
        <v>737</v>
      </c>
      <c r="J389" t="s">
        <v>738</v>
      </c>
      <c r="K389">
        <v>20</v>
      </c>
      <c r="L389">
        <v>123.9</v>
      </c>
      <c r="M389">
        <v>0</v>
      </c>
      <c r="N389">
        <v>2478</v>
      </c>
      <c r="S389" t="s">
        <v>215</v>
      </c>
      <c r="T389">
        <v>0</v>
      </c>
      <c r="V389">
        <v>12</v>
      </c>
      <c r="W389">
        <v>9</v>
      </c>
      <c r="X389" t="s">
        <v>739</v>
      </c>
      <c r="Z389" t="s">
        <v>54</v>
      </c>
      <c r="AA389" s="1">
        <v>42377</v>
      </c>
      <c r="AB389">
        <v>65216</v>
      </c>
      <c r="AC389" t="s">
        <v>740</v>
      </c>
      <c r="AD389" t="s">
        <v>741</v>
      </c>
      <c r="AE389" t="s">
        <v>76</v>
      </c>
      <c r="AF389">
        <v>20</v>
      </c>
      <c r="AL389" t="s">
        <v>58</v>
      </c>
      <c r="AV389">
        <v>778349.1</v>
      </c>
    </row>
    <row r="390" spans="1:48" x14ac:dyDescent="0.3">
      <c r="A390">
        <v>928975</v>
      </c>
      <c r="B390" s="1">
        <v>42376</v>
      </c>
      <c r="D390" t="s">
        <v>2367</v>
      </c>
      <c r="E390" t="s">
        <v>580</v>
      </c>
      <c r="F390" t="s">
        <v>581</v>
      </c>
      <c r="G390" t="s">
        <v>49</v>
      </c>
      <c r="H390" t="s">
        <v>736</v>
      </c>
      <c r="I390" t="s">
        <v>737</v>
      </c>
      <c r="J390" t="s">
        <v>738</v>
      </c>
      <c r="K390">
        <v>40</v>
      </c>
      <c r="L390">
        <v>114.75</v>
      </c>
      <c r="M390">
        <v>0</v>
      </c>
      <c r="N390">
        <v>4590</v>
      </c>
      <c r="S390" t="s">
        <v>215</v>
      </c>
      <c r="T390">
        <v>0</v>
      </c>
      <c r="V390">
        <v>12</v>
      </c>
      <c r="W390">
        <v>9</v>
      </c>
      <c r="X390" t="s">
        <v>739</v>
      </c>
      <c r="Z390" t="s">
        <v>54</v>
      </c>
      <c r="AA390" s="1">
        <v>42377</v>
      </c>
      <c r="AB390">
        <v>65216</v>
      </c>
      <c r="AC390" t="s">
        <v>740</v>
      </c>
      <c r="AD390" t="s">
        <v>741</v>
      </c>
      <c r="AE390" t="s">
        <v>76</v>
      </c>
      <c r="AF390">
        <v>20</v>
      </c>
      <c r="AL390" t="s">
        <v>58</v>
      </c>
      <c r="AV390">
        <v>778349.2</v>
      </c>
    </row>
    <row r="391" spans="1:48" x14ac:dyDescent="0.3">
      <c r="A391">
        <v>928975</v>
      </c>
      <c r="B391" s="1">
        <v>42376</v>
      </c>
      <c r="D391" t="s">
        <v>2367</v>
      </c>
      <c r="E391" t="s">
        <v>580</v>
      </c>
      <c r="F391" t="s">
        <v>581</v>
      </c>
      <c r="G391" t="s">
        <v>49</v>
      </c>
      <c r="H391" t="s">
        <v>736</v>
      </c>
      <c r="I391" t="s">
        <v>737</v>
      </c>
      <c r="J391" t="s">
        <v>738</v>
      </c>
      <c r="K391">
        <v>60</v>
      </c>
      <c r="L391">
        <v>108.25</v>
      </c>
      <c r="M391">
        <v>0</v>
      </c>
      <c r="N391">
        <v>6495</v>
      </c>
      <c r="S391" t="s">
        <v>215</v>
      </c>
      <c r="T391">
        <v>0</v>
      </c>
      <c r="V391">
        <v>12</v>
      </c>
      <c r="W391">
        <v>9</v>
      </c>
      <c r="X391" t="s">
        <v>739</v>
      </c>
      <c r="Z391" t="s">
        <v>54</v>
      </c>
      <c r="AA391" s="1">
        <v>42377</v>
      </c>
      <c r="AB391">
        <v>65216</v>
      </c>
      <c r="AC391" t="s">
        <v>740</v>
      </c>
      <c r="AD391" t="s">
        <v>741</v>
      </c>
      <c r="AE391" t="s">
        <v>76</v>
      </c>
      <c r="AF391">
        <v>20</v>
      </c>
      <c r="AL391" t="s">
        <v>58</v>
      </c>
      <c r="AV391">
        <v>778349.3</v>
      </c>
    </row>
    <row r="392" spans="1:48" x14ac:dyDescent="0.3">
      <c r="A392">
        <v>928967</v>
      </c>
      <c r="B392" s="1">
        <v>42376</v>
      </c>
      <c r="D392" t="s">
        <v>2367</v>
      </c>
      <c r="E392" t="s">
        <v>729</v>
      </c>
      <c r="F392" t="s">
        <v>730</v>
      </c>
      <c r="G392" t="s">
        <v>49</v>
      </c>
      <c r="H392" t="s">
        <v>731</v>
      </c>
      <c r="I392" t="s">
        <v>732</v>
      </c>
      <c r="J392" t="s">
        <v>733</v>
      </c>
      <c r="K392">
        <v>5</v>
      </c>
      <c r="L392">
        <v>207.4</v>
      </c>
      <c r="M392">
        <v>0</v>
      </c>
      <c r="N392">
        <v>1037</v>
      </c>
      <c r="S392" t="s">
        <v>197</v>
      </c>
      <c r="T392">
        <v>0</v>
      </c>
      <c r="V392">
        <v>9</v>
      </c>
      <c r="W392">
        <v>12</v>
      </c>
      <c r="X392" t="s">
        <v>569</v>
      </c>
      <c r="Z392" t="s">
        <v>54</v>
      </c>
      <c r="AA392" s="1">
        <v>42376</v>
      </c>
      <c r="AB392">
        <v>64981</v>
      </c>
      <c r="AC392" t="s">
        <v>734</v>
      </c>
      <c r="AD392" t="s">
        <v>735</v>
      </c>
      <c r="AE392" t="s">
        <v>440</v>
      </c>
      <c r="AF392">
        <v>82</v>
      </c>
      <c r="AL392" t="s">
        <v>58</v>
      </c>
      <c r="AV392">
        <v>778346.2</v>
      </c>
    </row>
    <row r="393" spans="1:48" x14ac:dyDescent="0.3">
      <c r="A393">
        <v>931847</v>
      </c>
      <c r="B393" s="1">
        <v>42387</v>
      </c>
      <c r="D393" t="s">
        <v>2367</v>
      </c>
      <c r="E393" t="s">
        <v>1023</v>
      </c>
      <c r="F393" t="s">
        <v>1024</v>
      </c>
      <c r="G393" t="s">
        <v>49</v>
      </c>
      <c r="H393" t="s">
        <v>2176</v>
      </c>
      <c r="I393" t="s">
        <v>2177</v>
      </c>
      <c r="J393" t="s">
        <v>2178</v>
      </c>
      <c r="K393">
        <v>150</v>
      </c>
      <c r="L393">
        <v>52.45</v>
      </c>
      <c r="M393">
        <v>0</v>
      </c>
      <c r="N393">
        <v>7867.5</v>
      </c>
      <c r="S393" t="s">
        <v>1025</v>
      </c>
      <c r="T393">
        <v>0</v>
      </c>
      <c r="V393">
        <v>7</v>
      </c>
      <c r="W393">
        <v>8</v>
      </c>
      <c r="X393" t="s">
        <v>2179</v>
      </c>
      <c r="Z393" t="s">
        <v>54</v>
      </c>
      <c r="AA393" s="1">
        <v>42387</v>
      </c>
      <c r="AB393">
        <v>12324</v>
      </c>
      <c r="AC393" t="s">
        <v>2180</v>
      </c>
      <c r="AD393" t="s">
        <v>2181</v>
      </c>
      <c r="AE393" t="s">
        <v>159</v>
      </c>
      <c r="AF393">
        <v>20</v>
      </c>
      <c r="AL393" t="s">
        <v>58</v>
      </c>
      <c r="AV393">
        <v>779770.2</v>
      </c>
    </row>
    <row r="394" spans="1:48" x14ac:dyDescent="0.3">
      <c r="A394">
        <v>927944</v>
      </c>
      <c r="B394" s="1">
        <v>42374</v>
      </c>
      <c r="D394" t="s">
        <v>2367</v>
      </c>
      <c r="E394" t="s">
        <v>68</v>
      </c>
      <c r="F394" t="s">
        <v>69</v>
      </c>
      <c r="G394" t="s">
        <v>49</v>
      </c>
      <c r="H394" t="s">
        <v>70</v>
      </c>
      <c r="I394" t="s">
        <v>71</v>
      </c>
      <c r="J394" t="s">
        <v>72</v>
      </c>
      <c r="K394">
        <v>10</v>
      </c>
      <c r="L394">
        <v>172.05</v>
      </c>
      <c r="M394">
        <v>0</v>
      </c>
      <c r="N394">
        <v>1720.5</v>
      </c>
      <c r="S394" t="s">
        <v>63</v>
      </c>
      <c r="T394">
        <v>0</v>
      </c>
      <c r="V394">
        <v>18</v>
      </c>
      <c r="W394" t="s">
        <v>73</v>
      </c>
      <c r="Z394" t="s">
        <v>54</v>
      </c>
      <c r="AA394" s="1">
        <v>42374</v>
      </c>
      <c r="AB394">
        <v>63413</v>
      </c>
      <c r="AC394" t="s">
        <v>74</v>
      </c>
      <c r="AD394" t="s">
        <v>75</v>
      </c>
      <c r="AE394" t="s">
        <v>76</v>
      </c>
      <c r="AF394">
        <v>20</v>
      </c>
      <c r="AL394" t="s">
        <v>58</v>
      </c>
      <c r="AV394">
        <v>777831.1</v>
      </c>
    </row>
    <row r="395" spans="1:48" x14ac:dyDescent="0.3">
      <c r="A395">
        <v>928004</v>
      </c>
      <c r="B395" s="1">
        <v>42374</v>
      </c>
      <c r="D395" t="s">
        <v>2367</v>
      </c>
      <c r="E395" t="s">
        <v>111</v>
      </c>
      <c r="F395" t="s">
        <v>112</v>
      </c>
      <c r="G395" t="s">
        <v>49</v>
      </c>
      <c r="H395" t="s">
        <v>113</v>
      </c>
      <c r="K395">
        <v>1</v>
      </c>
      <c r="L395">
        <v>0</v>
      </c>
      <c r="M395">
        <v>0</v>
      </c>
      <c r="N395">
        <v>0</v>
      </c>
      <c r="S395" t="s">
        <v>114</v>
      </c>
      <c r="T395">
        <v>0</v>
      </c>
      <c r="V395">
        <v>11</v>
      </c>
      <c r="W395">
        <v>14</v>
      </c>
      <c r="X395" t="s">
        <v>115</v>
      </c>
      <c r="Z395" t="s">
        <v>82</v>
      </c>
      <c r="AA395" s="1">
        <v>42374</v>
      </c>
      <c r="AB395">
        <v>69568</v>
      </c>
      <c r="AC395" t="s">
        <v>116</v>
      </c>
      <c r="AD395" t="s">
        <v>117</v>
      </c>
      <c r="AE395" t="s">
        <v>118</v>
      </c>
      <c r="AF395">
        <v>86</v>
      </c>
      <c r="AL395" t="s">
        <v>58</v>
      </c>
      <c r="AV395">
        <v>777861</v>
      </c>
    </row>
    <row r="396" spans="1:48" x14ac:dyDescent="0.3">
      <c r="A396">
        <v>928131</v>
      </c>
      <c r="B396" s="1">
        <v>42374</v>
      </c>
      <c r="D396" t="s">
        <v>2367</v>
      </c>
      <c r="E396" t="s">
        <v>180</v>
      </c>
      <c r="F396" t="s">
        <v>181</v>
      </c>
      <c r="G396" t="s">
        <v>49</v>
      </c>
      <c r="H396" t="s">
        <v>182</v>
      </c>
      <c r="I396" t="s">
        <v>183</v>
      </c>
      <c r="K396">
        <v>30</v>
      </c>
      <c r="L396">
        <v>53.95</v>
      </c>
      <c r="M396">
        <v>0</v>
      </c>
      <c r="N396">
        <v>1618.5</v>
      </c>
      <c r="S396" t="s">
        <v>114</v>
      </c>
      <c r="T396">
        <v>0</v>
      </c>
      <c r="V396">
        <v>5</v>
      </c>
      <c r="W396" t="s">
        <v>184</v>
      </c>
      <c r="Z396" t="s">
        <v>54</v>
      </c>
      <c r="AA396" s="1">
        <v>42376</v>
      </c>
      <c r="AB396">
        <v>48642</v>
      </c>
      <c r="AC396" t="s">
        <v>185</v>
      </c>
      <c r="AD396" t="s">
        <v>186</v>
      </c>
      <c r="AE396" t="s">
        <v>96</v>
      </c>
      <c r="AF396">
        <v>83</v>
      </c>
      <c r="AK396" t="s">
        <v>67</v>
      </c>
      <c r="AL396" t="s">
        <v>58</v>
      </c>
      <c r="AV396">
        <v>777662.4</v>
      </c>
    </row>
    <row r="397" spans="1:48" x14ac:dyDescent="0.3">
      <c r="A397">
        <v>928139</v>
      </c>
      <c r="B397" s="1">
        <v>42374</v>
      </c>
      <c r="D397" t="s">
        <v>2367</v>
      </c>
      <c r="E397" t="s">
        <v>194</v>
      </c>
      <c r="F397" t="s">
        <v>195</v>
      </c>
      <c r="G397" t="s">
        <v>49</v>
      </c>
      <c r="H397" t="s">
        <v>196</v>
      </c>
      <c r="K397">
        <v>1</v>
      </c>
      <c r="L397">
        <v>0</v>
      </c>
      <c r="M397">
        <v>0</v>
      </c>
      <c r="N397">
        <v>0</v>
      </c>
      <c r="S397" t="s">
        <v>197</v>
      </c>
      <c r="T397">
        <v>0</v>
      </c>
      <c r="V397">
        <v>8</v>
      </c>
      <c r="W397">
        <v>10</v>
      </c>
      <c r="X397" t="s">
        <v>198</v>
      </c>
      <c r="Z397" t="s">
        <v>82</v>
      </c>
      <c r="AA397" s="1">
        <v>42374</v>
      </c>
      <c r="AB397">
        <v>67030</v>
      </c>
      <c r="AC397" t="s">
        <v>199</v>
      </c>
      <c r="AD397" t="s">
        <v>200</v>
      </c>
      <c r="AE397" t="s">
        <v>179</v>
      </c>
      <c r="AF397">
        <v>16</v>
      </c>
      <c r="AL397" t="s">
        <v>58</v>
      </c>
      <c r="AV397">
        <v>777935</v>
      </c>
    </row>
    <row r="398" spans="1:48" x14ac:dyDescent="0.3">
      <c r="A398">
        <v>928146</v>
      </c>
      <c r="B398" s="1">
        <v>42374</v>
      </c>
      <c r="D398" t="s">
        <v>2367</v>
      </c>
      <c r="E398" t="s">
        <v>201</v>
      </c>
      <c r="F398" t="s">
        <v>202</v>
      </c>
      <c r="G398" t="s">
        <v>49</v>
      </c>
      <c r="H398" t="s">
        <v>203</v>
      </c>
      <c r="I398" t="s">
        <v>204</v>
      </c>
      <c r="K398">
        <v>6</v>
      </c>
      <c r="L398">
        <v>278.25</v>
      </c>
      <c r="M398">
        <v>0</v>
      </c>
      <c r="N398">
        <v>1669.5</v>
      </c>
      <c r="S398" t="s">
        <v>205</v>
      </c>
      <c r="T398">
        <v>0</v>
      </c>
      <c r="V398">
        <v>18</v>
      </c>
      <c r="W398" t="s">
        <v>206</v>
      </c>
      <c r="Z398" t="s">
        <v>54</v>
      </c>
      <c r="AA398" s="1">
        <v>42374</v>
      </c>
      <c r="AC398" t="s">
        <v>207</v>
      </c>
      <c r="AE398" t="s">
        <v>208</v>
      </c>
      <c r="AF398">
        <v>99</v>
      </c>
      <c r="AL398" t="s">
        <v>58</v>
      </c>
      <c r="AV398">
        <v>777939.1</v>
      </c>
    </row>
    <row r="399" spans="1:48" x14ac:dyDescent="0.3">
      <c r="A399">
        <v>928555</v>
      </c>
      <c r="B399" s="1">
        <v>42375</v>
      </c>
      <c r="D399" t="s">
        <v>2367</v>
      </c>
      <c r="E399" t="s">
        <v>546</v>
      </c>
      <c r="F399" t="s">
        <v>547</v>
      </c>
      <c r="G399" t="s">
        <v>49</v>
      </c>
      <c r="H399" t="s">
        <v>548</v>
      </c>
      <c r="I399" t="s">
        <v>335</v>
      </c>
      <c r="K399">
        <v>100</v>
      </c>
      <c r="L399">
        <v>59.8</v>
      </c>
      <c r="M399">
        <v>0</v>
      </c>
      <c r="N399">
        <v>5980</v>
      </c>
      <c r="S399" t="s">
        <v>549</v>
      </c>
      <c r="T399">
        <v>0</v>
      </c>
      <c r="V399">
        <v>7</v>
      </c>
      <c r="W399">
        <v>21</v>
      </c>
      <c r="X399" t="s">
        <v>550</v>
      </c>
      <c r="Z399" t="s">
        <v>54</v>
      </c>
      <c r="AA399" s="1">
        <v>42380</v>
      </c>
      <c r="AB399">
        <v>24466</v>
      </c>
      <c r="AC399" t="s">
        <v>551</v>
      </c>
      <c r="AD399" t="s">
        <v>552</v>
      </c>
      <c r="AE399" t="s">
        <v>284</v>
      </c>
      <c r="AF399">
        <v>40</v>
      </c>
      <c r="AL399" t="s">
        <v>58</v>
      </c>
      <c r="AV399">
        <v>778161.3</v>
      </c>
    </row>
    <row r="400" spans="1:48" x14ac:dyDescent="0.3">
      <c r="A400">
        <v>928555</v>
      </c>
      <c r="B400" s="1">
        <v>42375</v>
      </c>
      <c r="D400" t="s">
        <v>2367</v>
      </c>
      <c r="E400" t="s">
        <v>546</v>
      </c>
      <c r="F400" t="s">
        <v>547</v>
      </c>
      <c r="G400" t="s">
        <v>49</v>
      </c>
      <c r="H400" t="s">
        <v>548</v>
      </c>
      <c r="I400" t="s">
        <v>335</v>
      </c>
      <c r="K400">
        <v>150</v>
      </c>
      <c r="L400">
        <v>55.7</v>
      </c>
      <c r="M400">
        <v>0</v>
      </c>
      <c r="N400">
        <v>8355</v>
      </c>
      <c r="S400" t="s">
        <v>549</v>
      </c>
      <c r="T400">
        <v>0</v>
      </c>
      <c r="V400">
        <v>7</v>
      </c>
      <c r="W400">
        <v>21</v>
      </c>
      <c r="X400" t="s">
        <v>550</v>
      </c>
      <c r="Z400" t="s">
        <v>54</v>
      </c>
      <c r="AA400" s="1">
        <v>42380</v>
      </c>
      <c r="AB400">
        <v>24466</v>
      </c>
      <c r="AC400" t="s">
        <v>551</v>
      </c>
      <c r="AD400" t="s">
        <v>552</v>
      </c>
      <c r="AE400" t="s">
        <v>284</v>
      </c>
      <c r="AF400">
        <v>40</v>
      </c>
      <c r="AL400" t="s">
        <v>58</v>
      </c>
      <c r="AV400">
        <v>778161.4</v>
      </c>
    </row>
    <row r="401" spans="1:48" x14ac:dyDescent="0.3">
      <c r="A401">
        <v>928555</v>
      </c>
      <c r="B401" s="1">
        <v>42375</v>
      </c>
      <c r="D401" t="s">
        <v>2367</v>
      </c>
      <c r="E401" t="s">
        <v>546</v>
      </c>
      <c r="F401" t="s">
        <v>547</v>
      </c>
      <c r="G401" t="s">
        <v>49</v>
      </c>
      <c r="H401" t="s">
        <v>548</v>
      </c>
      <c r="I401" t="s">
        <v>335</v>
      </c>
      <c r="K401">
        <v>200</v>
      </c>
      <c r="L401">
        <v>51.5</v>
      </c>
      <c r="M401">
        <v>0</v>
      </c>
      <c r="N401">
        <v>10300</v>
      </c>
      <c r="S401" t="s">
        <v>549</v>
      </c>
      <c r="T401">
        <v>0</v>
      </c>
      <c r="V401">
        <v>7</v>
      </c>
      <c r="W401">
        <v>21</v>
      </c>
      <c r="X401" t="s">
        <v>550</v>
      </c>
      <c r="Z401" t="s">
        <v>54</v>
      </c>
      <c r="AA401" s="1">
        <v>42380</v>
      </c>
      <c r="AB401">
        <v>24466</v>
      </c>
      <c r="AC401" t="s">
        <v>551</v>
      </c>
      <c r="AD401" t="s">
        <v>552</v>
      </c>
      <c r="AE401" t="s">
        <v>284</v>
      </c>
      <c r="AF401">
        <v>40</v>
      </c>
      <c r="AL401" t="s">
        <v>58</v>
      </c>
      <c r="AV401">
        <v>778161.5</v>
      </c>
    </row>
    <row r="402" spans="1:48" x14ac:dyDescent="0.3">
      <c r="A402">
        <v>928557</v>
      </c>
      <c r="B402" s="1">
        <v>42375</v>
      </c>
      <c r="D402" t="s">
        <v>2367</v>
      </c>
      <c r="E402" t="s">
        <v>546</v>
      </c>
      <c r="F402" t="s">
        <v>547</v>
      </c>
      <c r="G402" t="s">
        <v>49</v>
      </c>
      <c r="H402" t="s">
        <v>553</v>
      </c>
      <c r="I402" t="s">
        <v>311</v>
      </c>
      <c r="K402">
        <v>100</v>
      </c>
      <c r="L402">
        <v>101.2</v>
      </c>
      <c r="M402">
        <v>0</v>
      </c>
      <c r="N402">
        <v>10120</v>
      </c>
      <c r="S402" t="s">
        <v>549</v>
      </c>
      <c r="T402">
        <v>0</v>
      </c>
      <c r="V402">
        <v>7</v>
      </c>
      <c r="W402">
        <v>21</v>
      </c>
      <c r="X402" t="s">
        <v>554</v>
      </c>
      <c r="Z402" t="s">
        <v>54</v>
      </c>
      <c r="AA402" s="1">
        <v>42380</v>
      </c>
      <c r="AB402">
        <v>24466</v>
      </c>
      <c r="AC402" t="s">
        <v>551</v>
      </c>
      <c r="AD402" t="s">
        <v>552</v>
      </c>
      <c r="AE402" t="s">
        <v>284</v>
      </c>
      <c r="AF402">
        <v>40</v>
      </c>
      <c r="AL402" t="s">
        <v>58</v>
      </c>
      <c r="AV402">
        <v>778162.2</v>
      </c>
    </row>
    <row r="403" spans="1:48" x14ac:dyDescent="0.3">
      <c r="A403">
        <v>928557</v>
      </c>
      <c r="B403" s="1">
        <v>42375</v>
      </c>
      <c r="D403" t="s">
        <v>2367</v>
      </c>
      <c r="E403" t="s">
        <v>546</v>
      </c>
      <c r="F403" t="s">
        <v>547</v>
      </c>
      <c r="G403" t="s">
        <v>49</v>
      </c>
      <c r="H403" t="s">
        <v>553</v>
      </c>
      <c r="I403" t="s">
        <v>311</v>
      </c>
      <c r="K403">
        <v>150</v>
      </c>
      <c r="L403">
        <v>94.15</v>
      </c>
      <c r="M403">
        <v>0</v>
      </c>
      <c r="N403">
        <v>14122.5</v>
      </c>
      <c r="S403" t="s">
        <v>549</v>
      </c>
      <c r="T403">
        <v>0</v>
      </c>
      <c r="V403">
        <v>7</v>
      </c>
      <c r="W403">
        <v>21</v>
      </c>
      <c r="X403" t="s">
        <v>554</v>
      </c>
      <c r="Z403" t="s">
        <v>54</v>
      </c>
      <c r="AA403" s="1">
        <v>42380</v>
      </c>
      <c r="AB403">
        <v>24466</v>
      </c>
      <c r="AC403" t="s">
        <v>551</v>
      </c>
      <c r="AD403" t="s">
        <v>552</v>
      </c>
      <c r="AE403" t="s">
        <v>284</v>
      </c>
      <c r="AF403">
        <v>40</v>
      </c>
      <c r="AL403" t="s">
        <v>58</v>
      </c>
      <c r="AV403">
        <v>778162.3</v>
      </c>
    </row>
    <row r="404" spans="1:48" x14ac:dyDescent="0.3">
      <c r="A404">
        <v>928557</v>
      </c>
      <c r="B404" s="1">
        <v>42375</v>
      </c>
      <c r="D404" t="s">
        <v>2367</v>
      </c>
      <c r="E404" t="s">
        <v>546</v>
      </c>
      <c r="F404" t="s">
        <v>547</v>
      </c>
      <c r="G404" t="s">
        <v>49</v>
      </c>
      <c r="H404" t="s">
        <v>553</v>
      </c>
      <c r="I404" t="s">
        <v>311</v>
      </c>
      <c r="K404">
        <v>200</v>
      </c>
      <c r="L404">
        <v>87.25</v>
      </c>
      <c r="M404">
        <v>0</v>
      </c>
      <c r="N404">
        <v>17450</v>
      </c>
      <c r="S404" t="s">
        <v>549</v>
      </c>
      <c r="T404">
        <v>0</v>
      </c>
      <c r="V404">
        <v>7</v>
      </c>
      <c r="W404">
        <v>21</v>
      </c>
      <c r="X404" t="s">
        <v>554</v>
      </c>
      <c r="Z404" t="s">
        <v>54</v>
      </c>
      <c r="AA404" s="1">
        <v>42380</v>
      </c>
      <c r="AB404">
        <v>24466</v>
      </c>
      <c r="AC404" t="s">
        <v>551</v>
      </c>
      <c r="AD404" t="s">
        <v>552</v>
      </c>
      <c r="AE404" t="s">
        <v>284</v>
      </c>
      <c r="AF404">
        <v>40</v>
      </c>
      <c r="AL404" t="s">
        <v>58</v>
      </c>
      <c r="AV404">
        <v>778162.4</v>
      </c>
    </row>
    <row r="405" spans="1:48" x14ac:dyDescent="0.3">
      <c r="A405">
        <v>928747</v>
      </c>
      <c r="B405" s="1">
        <v>42375</v>
      </c>
      <c r="D405" t="s">
        <v>2367</v>
      </c>
      <c r="E405" t="s">
        <v>630</v>
      </c>
      <c r="F405" t="s">
        <v>631</v>
      </c>
      <c r="G405" t="s">
        <v>49</v>
      </c>
      <c r="H405" t="s">
        <v>632</v>
      </c>
      <c r="I405" t="s">
        <v>633</v>
      </c>
      <c r="K405">
        <v>100</v>
      </c>
      <c r="L405">
        <v>13.8</v>
      </c>
      <c r="M405">
        <v>0</v>
      </c>
      <c r="N405">
        <v>1380</v>
      </c>
      <c r="S405" t="s">
        <v>175</v>
      </c>
      <c r="T405">
        <v>0</v>
      </c>
      <c r="V405">
        <v>6</v>
      </c>
      <c r="W405">
        <v>6</v>
      </c>
      <c r="X405" t="s">
        <v>634</v>
      </c>
      <c r="Z405" t="s">
        <v>54</v>
      </c>
      <c r="AA405" s="1">
        <v>42377</v>
      </c>
      <c r="AB405">
        <v>66784</v>
      </c>
      <c r="AC405" t="s">
        <v>635</v>
      </c>
      <c r="AD405" t="s">
        <v>636</v>
      </c>
      <c r="AE405" t="s">
        <v>208</v>
      </c>
      <c r="AF405">
        <v>11</v>
      </c>
      <c r="AL405" t="s">
        <v>58</v>
      </c>
      <c r="AV405">
        <v>778246.5</v>
      </c>
    </row>
    <row r="406" spans="1:48" x14ac:dyDescent="0.3">
      <c r="A406">
        <v>928747</v>
      </c>
      <c r="B406" s="1">
        <v>42375</v>
      </c>
      <c r="D406" t="s">
        <v>2367</v>
      </c>
      <c r="E406" t="s">
        <v>630</v>
      </c>
      <c r="F406" t="s">
        <v>631</v>
      </c>
      <c r="G406" t="s">
        <v>49</v>
      </c>
      <c r="H406" t="s">
        <v>632</v>
      </c>
      <c r="I406" t="s">
        <v>633</v>
      </c>
      <c r="K406">
        <v>120</v>
      </c>
      <c r="L406">
        <v>13.6</v>
      </c>
      <c r="M406">
        <v>0</v>
      </c>
      <c r="N406">
        <v>1632</v>
      </c>
      <c r="S406" t="s">
        <v>175</v>
      </c>
      <c r="T406">
        <v>0</v>
      </c>
      <c r="V406">
        <v>6</v>
      </c>
      <c r="W406">
        <v>6</v>
      </c>
      <c r="X406" t="s">
        <v>634</v>
      </c>
      <c r="Z406" t="s">
        <v>54</v>
      </c>
      <c r="AA406" s="1">
        <v>42377</v>
      </c>
      <c r="AB406">
        <v>66784</v>
      </c>
      <c r="AC406" t="s">
        <v>635</v>
      </c>
      <c r="AD406" t="s">
        <v>636</v>
      </c>
      <c r="AE406" t="s">
        <v>208</v>
      </c>
      <c r="AF406">
        <v>11</v>
      </c>
      <c r="AL406" t="s">
        <v>58</v>
      </c>
      <c r="AV406">
        <v>778246.6</v>
      </c>
    </row>
    <row r="407" spans="1:48" x14ac:dyDescent="0.3">
      <c r="A407">
        <v>928750</v>
      </c>
      <c r="B407" s="1">
        <v>42375</v>
      </c>
      <c r="D407" t="s">
        <v>2367</v>
      </c>
      <c r="E407" t="s">
        <v>630</v>
      </c>
      <c r="F407" t="s">
        <v>631</v>
      </c>
      <c r="G407" t="s">
        <v>49</v>
      </c>
      <c r="H407" t="s">
        <v>637</v>
      </c>
      <c r="K407">
        <v>60</v>
      </c>
      <c r="L407">
        <v>0</v>
      </c>
      <c r="M407">
        <v>0</v>
      </c>
      <c r="N407">
        <v>0</v>
      </c>
      <c r="S407" t="s">
        <v>175</v>
      </c>
      <c r="T407">
        <v>0</v>
      </c>
      <c r="V407">
        <v>6</v>
      </c>
      <c r="W407" t="s">
        <v>638</v>
      </c>
      <c r="Z407" t="s">
        <v>82</v>
      </c>
      <c r="AA407" s="1">
        <v>42375</v>
      </c>
      <c r="AB407">
        <v>66784</v>
      </c>
      <c r="AC407" t="s">
        <v>635</v>
      </c>
      <c r="AD407" t="s">
        <v>636</v>
      </c>
      <c r="AE407" t="s">
        <v>208</v>
      </c>
      <c r="AF407">
        <v>11</v>
      </c>
      <c r="AL407" t="s">
        <v>58</v>
      </c>
      <c r="AV407">
        <v>778247</v>
      </c>
    </row>
    <row r="408" spans="1:48" x14ac:dyDescent="0.3">
      <c r="A408">
        <v>928750</v>
      </c>
      <c r="B408" s="1">
        <v>42375</v>
      </c>
      <c r="D408" t="s">
        <v>2367</v>
      </c>
      <c r="E408" t="s">
        <v>630</v>
      </c>
      <c r="F408" t="s">
        <v>631</v>
      </c>
      <c r="G408" t="s">
        <v>49</v>
      </c>
      <c r="H408" t="s">
        <v>637</v>
      </c>
      <c r="K408">
        <v>120</v>
      </c>
      <c r="L408">
        <v>0</v>
      </c>
      <c r="M408">
        <v>0</v>
      </c>
      <c r="N408">
        <v>0</v>
      </c>
      <c r="S408" t="s">
        <v>175</v>
      </c>
      <c r="T408">
        <v>0</v>
      </c>
      <c r="V408">
        <v>6</v>
      </c>
      <c r="W408" t="s">
        <v>638</v>
      </c>
      <c r="Z408" t="s">
        <v>82</v>
      </c>
      <c r="AA408" s="1">
        <v>42375</v>
      </c>
      <c r="AB408">
        <v>66784</v>
      </c>
      <c r="AC408" t="s">
        <v>635</v>
      </c>
      <c r="AD408" t="s">
        <v>636</v>
      </c>
      <c r="AE408" t="s">
        <v>208</v>
      </c>
      <c r="AF408">
        <v>11</v>
      </c>
      <c r="AL408" t="s">
        <v>58</v>
      </c>
      <c r="AV408">
        <v>778247.1</v>
      </c>
    </row>
    <row r="409" spans="1:48" x14ac:dyDescent="0.3">
      <c r="A409">
        <v>928759</v>
      </c>
      <c r="B409" s="1">
        <v>42375</v>
      </c>
      <c r="D409" t="s">
        <v>2367</v>
      </c>
      <c r="E409" t="s">
        <v>641</v>
      </c>
      <c r="F409" t="s">
        <v>119</v>
      </c>
      <c r="G409" t="s">
        <v>49</v>
      </c>
      <c r="H409" t="s">
        <v>642</v>
      </c>
      <c r="I409" t="s">
        <v>643</v>
      </c>
      <c r="K409">
        <v>20</v>
      </c>
      <c r="L409">
        <v>158.44999999999999</v>
      </c>
      <c r="M409">
        <v>0</v>
      </c>
      <c r="N409">
        <v>3169</v>
      </c>
      <c r="S409" t="s">
        <v>92</v>
      </c>
      <c r="T409">
        <v>0</v>
      </c>
      <c r="V409">
        <v>16</v>
      </c>
      <c r="W409">
        <v>20</v>
      </c>
      <c r="X409" t="s">
        <v>644</v>
      </c>
      <c r="Z409" t="s">
        <v>54</v>
      </c>
      <c r="AA409" s="1">
        <v>42380</v>
      </c>
      <c r="AB409">
        <v>68798</v>
      </c>
      <c r="AC409" t="s">
        <v>645</v>
      </c>
      <c r="AD409" t="s">
        <v>646</v>
      </c>
      <c r="AE409" t="s">
        <v>179</v>
      </c>
      <c r="AF409">
        <v>16</v>
      </c>
      <c r="AL409" t="s">
        <v>58</v>
      </c>
      <c r="AV409">
        <v>778250.2</v>
      </c>
    </row>
    <row r="410" spans="1:48" x14ac:dyDescent="0.3">
      <c r="A410">
        <v>928880</v>
      </c>
      <c r="B410" s="1">
        <v>42376</v>
      </c>
      <c r="D410" t="s">
        <v>2367</v>
      </c>
      <c r="E410" t="s">
        <v>686</v>
      </c>
      <c r="F410" t="s">
        <v>687</v>
      </c>
      <c r="G410" t="s">
        <v>49</v>
      </c>
      <c r="H410" t="s">
        <v>688</v>
      </c>
      <c r="K410">
        <v>8</v>
      </c>
      <c r="L410">
        <v>0</v>
      </c>
      <c r="M410">
        <v>0</v>
      </c>
      <c r="N410">
        <v>0</v>
      </c>
      <c r="S410" t="s">
        <v>52</v>
      </c>
      <c r="T410">
        <v>1</v>
      </c>
      <c r="V410" t="s">
        <v>689</v>
      </c>
      <c r="W410">
        <v>8</v>
      </c>
      <c r="X410" t="s">
        <v>690</v>
      </c>
      <c r="Z410" t="s">
        <v>490</v>
      </c>
      <c r="AA410" s="1">
        <v>42376</v>
      </c>
      <c r="AB410">
        <v>68831</v>
      </c>
      <c r="AC410" t="s">
        <v>691</v>
      </c>
      <c r="AD410" t="s">
        <v>692</v>
      </c>
      <c r="AE410" t="s">
        <v>231</v>
      </c>
      <c r="AF410">
        <v>82</v>
      </c>
      <c r="AL410" t="s">
        <v>58</v>
      </c>
      <c r="AV410">
        <v>778308</v>
      </c>
    </row>
    <row r="411" spans="1:48" x14ac:dyDescent="0.3">
      <c r="A411">
        <v>928929</v>
      </c>
      <c r="B411" s="1">
        <v>42376</v>
      </c>
      <c r="D411" t="s">
        <v>2367</v>
      </c>
      <c r="E411" t="s">
        <v>716</v>
      </c>
      <c r="F411" t="s">
        <v>717</v>
      </c>
      <c r="G411" t="s">
        <v>49</v>
      </c>
      <c r="H411" t="s">
        <v>718</v>
      </c>
      <c r="I411" t="s">
        <v>183</v>
      </c>
      <c r="K411">
        <v>25</v>
      </c>
      <c r="L411">
        <v>50</v>
      </c>
      <c r="M411">
        <v>0</v>
      </c>
      <c r="N411">
        <v>1250</v>
      </c>
      <c r="S411" t="s">
        <v>120</v>
      </c>
      <c r="T411">
        <v>0</v>
      </c>
      <c r="V411">
        <v>5</v>
      </c>
      <c r="W411" t="s">
        <v>719</v>
      </c>
      <c r="Z411" t="s">
        <v>54</v>
      </c>
      <c r="AA411" s="1">
        <v>42376</v>
      </c>
      <c r="AB411">
        <v>43739</v>
      </c>
      <c r="AC411" t="s">
        <v>720</v>
      </c>
      <c r="AD411" t="s">
        <v>721</v>
      </c>
      <c r="AE411" t="s">
        <v>85</v>
      </c>
      <c r="AF411">
        <v>81</v>
      </c>
      <c r="AL411" t="s">
        <v>58</v>
      </c>
      <c r="AV411">
        <v>778333.2</v>
      </c>
    </row>
    <row r="412" spans="1:48" x14ac:dyDescent="0.3">
      <c r="A412">
        <v>928934</v>
      </c>
      <c r="B412" s="1">
        <v>42376</v>
      </c>
      <c r="D412" t="s">
        <v>2367</v>
      </c>
      <c r="E412" t="s">
        <v>610</v>
      </c>
      <c r="F412" t="s">
        <v>611</v>
      </c>
      <c r="G412" t="s">
        <v>49</v>
      </c>
      <c r="H412" t="s">
        <v>722</v>
      </c>
      <c r="I412" t="s">
        <v>723</v>
      </c>
      <c r="K412">
        <v>60</v>
      </c>
      <c r="L412">
        <v>34.25</v>
      </c>
      <c r="M412">
        <v>0</v>
      </c>
      <c r="N412">
        <v>2055</v>
      </c>
      <c r="S412" t="s">
        <v>724</v>
      </c>
      <c r="T412">
        <v>0</v>
      </c>
      <c r="V412" t="s">
        <v>725</v>
      </c>
      <c r="W412">
        <v>7</v>
      </c>
      <c r="X412" t="s">
        <v>726</v>
      </c>
      <c r="Z412" t="s">
        <v>54</v>
      </c>
      <c r="AA412" s="1">
        <v>42377</v>
      </c>
      <c r="AB412">
        <v>70436</v>
      </c>
      <c r="AC412" t="s">
        <v>616</v>
      </c>
      <c r="AD412" t="s">
        <v>617</v>
      </c>
      <c r="AE412" t="s">
        <v>275</v>
      </c>
      <c r="AF412">
        <v>81</v>
      </c>
      <c r="AL412" t="s">
        <v>58</v>
      </c>
      <c r="AV412">
        <v>778335.3</v>
      </c>
    </row>
    <row r="413" spans="1:48" x14ac:dyDescent="0.3">
      <c r="A413">
        <v>928934</v>
      </c>
      <c r="B413" s="1">
        <v>42376</v>
      </c>
      <c r="D413" t="s">
        <v>2367</v>
      </c>
      <c r="E413" t="s">
        <v>610</v>
      </c>
      <c r="F413" t="s">
        <v>611</v>
      </c>
      <c r="G413" t="s">
        <v>49</v>
      </c>
      <c r="H413" t="s">
        <v>722</v>
      </c>
      <c r="I413" t="s">
        <v>723</v>
      </c>
      <c r="K413">
        <v>120</v>
      </c>
      <c r="L413">
        <v>32</v>
      </c>
      <c r="M413">
        <v>0</v>
      </c>
      <c r="N413">
        <v>3840</v>
      </c>
      <c r="S413" t="s">
        <v>724</v>
      </c>
      <c r="T413">
        <v>0</v>
      </c>
      <c r="V413" t="s">
        <v>725</v>
      </c>
      <c r="W413">
        <v>7</v>
      </c>
      <c r="X413" t="s">
        <v>726</v>
      </c>
      <c r="Z413" t="s">
        <v>54</v>
      </c>
      <c r="AA413" s="1">
        <v>42377</v>
      </c>
      <c r="AB413">
        <v>70436</v>
      </c>
      <c r="AC413" t="s">
        <v>616</v>
      </c>
      <c r="AD413" t="s">
        <v>617</v>
      </c>
      <c r="AE413" t="s">
        <v>275</v>
      </c>
      <c r="AF413">
        <v>81</v>
      </c>
      <c r="AL413" t="s">
        <v>58</v>
      </c>
      <c r="AV413">
        <v>778335.4</v>
      </c>
    </row>
    <row r="414" spans="1:48" x14ac:dyDescent="0.3">
      <c r="A414">
        <v>929006</v>
      </c>
      <c r="B414" s="1">
        <v>42376</v>
      </c>
      <c r="D414" t="s">
        <v>2367</v>
      </c>
      <c r="E414" t="s">
        <v>743</v>
      </c>
      <c r="F414" t="s">
        <v>744</v>
      </c>
      <c r="G414" t="s">
        <v>49</v>
      </c>
      <c r="H414" t="s">
        <v>745</v>
      </c>
      <c r="I414" t="s">
        <v>183</v>
      </c>
      <c r="K414">
        <v>35</v>
      </c>
      <c r="L414">
        <v>41</v>
      </c>
      <c r="M414">
        <v>0</v>
      </c>
      <c r="N414">
        <v>1435</v>
      </c>
      <c r="S414" t="s">
        <v>158</v>
      </c>
      <c r="T414">
        <v>0</v>
      </c>
      <c r="V414">
        <v>3</v>
      </c>
      <c r="W414" t="s">
        <v>746</v>
      </c>
      <c r="Z414" t="s">
        <v>54</v>
      </c>
      <c r="AA414" s="1">
        <v>42376</v>
      </c>
      <c r="AB414">
        <v>61010</v>
      </c>
      <c r="AC414" t="s">
        <v>747</v>
      </c>
      <c r="AD414" t="s">
        <v>748</v>
      </c>
      <c r="AE414" t="s">
        <v>440</v>
      </c>
      <c r="AF414">
        <v>53</v>
      </c>
      <c r="AL414" t="s">
        <v>58</v>
      </c>
      <c r="AV414">
        <v>778368.2</v>
      </c>
    </row>
    <row r="415" spans="1:48" x14ac:dyDescent="0.3">
      <c r="A415">
        <v>929234</v>
      </c>
      <c r="B415" s="1">
        <v>42377</v>
      </c>
      <c r="D415" t="s">
        <v>2367</v>
      </c>
      <c r="E415" t="s">
        <v>630</v>
      </c>
      <c r="F415" t="s">
        <v>631</v>
      </c>
      <c r="G415" t="s">
        <v>49</v>
      </c>
      <c r="H415" t="s">
        <v>637</v>
      </c>
      <c r="I415" t="s">
        <v>847</v>
      </c>
      <c r="K415">
        <v>60</v>
      </c>
      <c r="L415">
        <v>0</v>
      </c>
      <c r="M415">
        <v>0</v>
      </c>
      <c r="N415">
        <v>0</v>
      </c>
      <c r="S415" t="s">
        <v>175</v>
      </c>
      <c r="T415">
        <v>0</v>
      </c>
      <c r="V415">
        <v>6</v>
      </c>
      <c r="W415" t="s">
        <v>638</v>
      </c>
      <c r="Z415" t="s">
        <v>82</v>
      </c>
      <c r="AA415" s="1">
        <v>42377</v>
      </c>
      <c r="AB415">
        <v>66784</v>
      </c>
      <c r="AC415" t="s">
        <v>635</v>
      </c>
      <c r="AD415" t="s">
        <v>636</v>
      </c>
      <c r="AE415" t="s">
        <v>208</v>
      </c>
      <c r="AF415">
        <v>11</v>
      </c>
      <c r="AK415" t="s">
        <v>67</v>
      </c>
      <c r="AL415" t="s">
        <v>58</v>
      </c>
      <c r="AV415">
        <v>778246.2</v>
      </c>
    </row>
    <row r="416" spans="1:48" x14ac:dyDescent="0.3">
      <c r="A416">
        <v>929234</v>
      </c>
      <c r="B416" s="1">
        <v>42377</v>
      </c>
      <c r="D416" t="s">
        <v>2367</v>
      </c>
      <c r="E416" t="s">
        <v>630</v>
      </c>
      <c r="F416" t="s">
        <v>631</v>
      </c>
      <c r="G416" t="s">
        <v>49</v>
      </c>
      <c r="H416" t="s">
        <v>637</v>
      </c>
      <c r="I416" t="s">
        <v>847</v>
      </c>
      <c r="K416">
        <v>120</v>
      </c>
      <c r="L416">
        <v>0</v>
      </c>
      <c r="M416">
        <v>0</v>
      </c>
      <c r="N416">
        <v>0</v>
      </c>
      <c r="S416" t="s">
        <v>175</v>
      </c>
      <c r="T416">
        <v>0</v>
      </c>
      <c r="V416">
        <v>6</v>
      </c>
      <c r="W416" t="s">
        <v>638</v>
      </c>
      <c r="Z416" t="s">
        <v>82</v>
      </c>
      <c r="AA416" s="1">
        <v>42377</v>
      </c>
      <c r="AB416">
        <v>66784</v>
      </c>
      <c r="AC416" t="s">
        <v>635</v>
      </c>
      <c r="AD416" t="s">
        <v>636</v>
      </c>
      <c r="AE416" t="s">
        <v>208</v>
      </c>
      <c r="AF416">
        <v>11</v>
      </c>
      <c r="AL416" t="s">
        <v>58</v>
      </c>
      <c r="AV416">
        <v>778246.3</v>
      </c>
    </row>
    <row r="417" spans="1:48" x14ac:dyDescent="0.3">
      <c r="A417">
        <v>929309</v>
      </c>
      <c r="B417" s="1">
        <v>42377</v>
      </c>
      <c r="D417" t="s">
        <v>2367</v>
      </c>
      <c r="E417" t="s">
        <v>630</v>
      </c>
      <c r="F417" t="s">
        <v>631</v>
      </c>
      <c r="G417" t="s">
        <v>49</v>
      </c>
      <c r="H417" t="s">
        <v>632</v>
      </c>
      <c r="I417" t="s">
        <v>633</v>
      </c>
      <c r="K417">
        <v>60</v>
      </c>
      <c r="L417">
        <v>38.950000000000003</v>
      </c>
      <c r="M417">
        <v>0</v>
      </c>
      <c r="N417">
        <v>2337</v>
      </c>
      <c r="S417" t="s">
        <v>175</v>
      </c>
      <c r="T417">
        <v>0</v>
      </c>
      <c r="V417">
        <v>6</v>
      </c>
      <c r="W417">
        <v>6</v>
      </c>
      <c r="X417" t="s">
        <v>634</v>
      </c>
      <c r="Z417" t="s">
        <v>54</v>
      </c>
      <c r="AA417" s="1">
        <v>42377</v>
      </c>
      <c r="AB417">
        <v>66784</v>
      </c>
      <c r="AC417" t="s">
        <v>635</v>
      </c>
      <c r="AD417" t="s">
        <v>636</v>
      </c>
      <c r="AE417" t="s">
        <v>208</v>
      </c>
      <c r="AF417">
        <v>11</v>
      </c>
      <c r="AL417" t="s">
        <v>58</v>
      </c>
      <c r="AV417">
        <v>778505.2</v>
      </c>
    </row>
    <row r="418" spans="1:48" x14ac:dyDescent="0.3">
      <c r="A418">
        <v>929309</v>
      </c>
      <c r="B418" s="1">
        <v>42377</v>
      </c>
      <c r="D418" t="s">
        <v>2367</v>
      </c>
      <c r="E418" t="s">
        <v>630</v>
      </c>
      <c r="F418" t="s">
        <v>631</v>
      </c>
      <c r="G418" t="s">
        <v>49</v>
      </c>
      <c r="H418" t="s">
        <v>632</v>
      </c>
      <c r="I418" t="s">
        <v>633</v>
      </c>
      <c r="K418">
        <v>120</v>
      </c>
      <c r="L418">
        <v>36.35</v>
      </c>
      <c r="M418">
        <v>0</v>
      </c>
      <c r="N418">
        <v>4362</v>
      </c>
      <c r="S418" t="s">
        <v>175</v>
      </c>
      <c r="T418">
        <v>0</v>
      </c>
      <c r="V418">
        <v>6</v>
      </c>
      <c r="W418">
        <v>6</v>
      </c>
      <c r="X418" t="s">
        <v>634</v>
      </c>
      <c r="Z418" t="s">
        <v>54</v>
      </c>
      <c r="AA418" s="1">
        <v>42377</v>
      </c>
      <c r="AB418">
        <v>66784</v>
      </c>
      <c r="AC418" t="s">
        <v>635</v>
      </c>
      <c r="AD418" t="s">
        <v>636</v>
      </c>
      <c r="AE418" t="s">
        <v>208</v>
      </c>
      <c r="AF418">
        <v>11</v>
      </c>
      <c r="AL418" t="s">
        <v>58</v>
      </c>
      <c r="AV418">
        <v>778505.3</v>
      </c>
    </row>
    <row r="419" spans="1:48" x14ac:dyDescent="0.3">
      <c r="A419">
        <v>929421</v>
      </c>
      <c r="B419" s="1">
        <v>42377</v>
      </c>
      <c r="D419" t="s">
        <v>2367</v>
      </c>
      <c r="E419" t="s">
        <v>943</v>
      </c>
      <c r="F419" t="s">
        <v>944</v>
      </c>
      <c r="G419" t="s">
        <v>49</v>
      </c>
      <c r="H419" t="s">
        <v>945</v>
      </c>
      <c r="I419" t="s">
        <v>183</v>
      </c>
      <c r="K419">
        <v>10</v>
      </c>
      <c r="L419">
        <v>153.44999999999999</v>
      </c>
      <c r="M419">
        <v>0</v>
      </c>
      <c r="N419">
        <v>1534.5</v>
      </c>
      <c r="S419" t="s">
        <v>724</v>
      </c>
      <c r="T419">
        <v>0</v>
      </c>
      <c r="V419">
        <v>12</v>
      </c>
      <c r="W419">
        <v>19</v>
      </c>
      <c r="X419" t="s">
        <v>946</v>
      </c>
      <c r="Z419" t="s">
        <v>54</v>
      </c>
      <c r="AA419" s="1">
        <v>42377</v>
      </c>
      <c r="AB419">
        <v>43615</v>
      </c>
      <c r="AC419" t="s">
        <v>947</v>
      </c>
      <c r="AD419" t="s">
        <v>948</v>
      </c>
      <c r="AE419" t="s">
        <v>85</v>
      </c>
      <c r="AF419">
        <v>11</v>
      </c>
      <c r="AL419" t="s">
        <v>58</v>
      </c>
      <c r="AV419">
        <v>778559.9</v>
      </c>
    </row>
    <row r="420" spans="1:48" x14ac:dyDescent="0.3">
      <c r="A420">
        <v>929421</v>
      </c>
      <c r="B420" s="1">
        <v>42377</v>
      </c>
      <c r="D420" t="s">
        <v>2367</v>
      </c>
      <c r="E420" t="s">
        <v>943</v>
      </c>
      <c r="F420" t="s">
        <v>944</v>
      </c>
      <c r="G420" t="s">
        <v>49</v>
      </c>
      <c r="H420" t="s">
        <v>945</v>
      </c>
      <c r="I420" t="s">
        <v>183</v>
      </c>
      <c r="K420">
        <v>20</v>
      </c>
      <c r="L420">
        <v>122.75</v>
      </c>
      <c r="M420">
        <v>0</v>
      </c>
      <c r="N420">
        <v>2455</v>
      </c>
      <c r="S420" t="s">
        <v>724</v>
      </c>
      <c r="T420">
        <v>0</v>
      </c>
      <c r="V420">
        <v>12</v>
      </c>
      <c r="W420">
        <v>19</v>
      </c>
      <c r="X420" t="s">
        <v>946</v>
      </c>
      <c r="Z420" t="s">
        <v>54</v>
      </c>
      <c r="AA420" s="1">
        <v>42377</v>
      </c>
      <c r="AB420">
        <v>43615</v>
      </c>
      <c r="AC420" t="s">
        <v>947</v>
      </c>
      <c r="AD420" t="s">
        <v>948</v>
      </c>
      <c r="AE420" t="s">
        <v>85</v>
      </c>
      <c r="AF420">
        <v>11</v>
      </c>
      <c r="AL420" t="s">
        <v>58</v>
      </c>
      <c r="AV420">
        <v>778559.1</v>
      </c>
    </row>
    <row r="421" spans="1:48" x14ac:dyDescent="0.3">
      <c r="A421">
        <v>929421</v>
      </c>
      <c r="B421" s="1">
        <v>42377</v>
      </c>
      <c r="D421" t="s">
        <v>2367</v>
      </c>
      <c r="E421" t="s">
        <v>943</v>
      </c>
      <c r="F421" t="s">
        <v>944</v>
      </c>
      <c r="G421" t="s">
        <v>49</v>
      </c>
      <c r="H421" t="s">
        <v>945</v>
      </c>
      <c r="I421" t="s">
        <v>183</v>
      </c>
      <c r="K421">
        <v>30</v>
      </c>
      <c r="L421">
        <v>115.45</v>
      </c>
      <c r="M421">
        <v>0</v>
      </c>
      <c r="N421">
        <v>3463.5</v>
      </c>
      <c r="S421" t="s">
        <v>724</v>
      </c>
      <c r="T421">
        <v>0</v>
      </c>
      <c r="V421">
        <v>12</v>
      </c>
      <c r="W421">
        <v>19</v>
      </c>
      <c r="X421" t="s">
        <v>946</v>
      </c>
      <c r="Z421" t="s">
        <v>54</v>
      </c>
      <c r="AA421" s="1">
        <v>42377</v>
      </c>
      <c r="AB421">
        <v>43615</v>
      </c>
      <c r="AC421" t="s">
        <v>947</v>
      </c>
      <c r="AD421" t="s">
        <v>948</v>
      </c>
      <c r="AE421" t="s">
        <v>85</v>
      </c>
      <c r="AF421">
        <v>11</v>
      </c>
      <c r="AL421" t="s">
        <v>58</v>
      </c>
      <c r="AV421">
        <v>778559.11</v>
      </c>
    </row>
    <row r="422" spans="1:48" x14ac:dyDescent="0.3">
      <c r="A422">
        <v>929907</v>
      </c>
      <c r="B422" s="1">
        <v>42380</v>
      </c>
      <c r="D422" t="s">
        <v>2367</v>
      </c>
      <c r="E422" t="s">
        <v>1219</v>
      </c>
      <c r="F422" t="s">
        <v>1220</v>
      </c>
      <c r="G422" t="s">
        <v>49</v>
      </c>
      <c r="H422" t="s">
        <v>1221</v>
      </c>
      <c r="I422" t="s">
        <v>1222</v>
      </c>
      <c r="K422">
        <v>20</v>
      </c>
      <c r="L422">
        <v>56.75</v>
      </c>
      <c r="M422">
        <v>0</v>
      </c>
      <c r="N422">
        <v>1135</v>
      </c>
      <c r="S422" t="s">
        <v>549</v>
      </c>
      <c r="T422">
        <v>0</v>
      </c>
      <c r="V422">
        <v>6</v>
      </c>
      <c r="W422" t="s">
        <v>1223</v>
      </c>
      <c r="Z422" t="s">
        <v>54</v>
      </c>
      <c r="AA422" s="1">
        <v>42380</v>
      </c>
      <c r="AB422">
        <v>30488</v>
      </c>
      <c r="AC422" t="s">
        <v>1224</v>
      </c>
      <c r="AD422" t="s">
        <v>1225</v>
      </c>
      <c r="AE422" t="s">
        <v>96</v>
      </c>
      <c r="AF422">
        <v>33</v>
      </c>
      <c r="AL422" t="s">
        <v>58</v>
      </c>
      <c r="AV422">
        <v>778793.1</v>
      </c>
    </row>
    <row r="423" spans="1:48" x14ac:dyDescent="0.3">
      <c r="A423">
        <v>930080</v>
      </c>
      <c r="B423" s="1">
        <v>42381</v>
      </c>
      <c r="D423" t="s">
        <v>2367</v>
      </c>
      <c r="E423" t="s">
        <v>1294</v>
      </c>
      <c r="F423" t="s">
        <v>1295</v>
      </c>
      <c r="G423" t="s">
        <v>49</v>
      </c>
      <c r="H423" t="s">
        <v>1296</v>
      </c>
      <c r="I423" t="s">
        <v>1297</v>
      </c>
      <c r="K423">
        <v>5</v>
      </c>
      <c r="L423">
        <v>475</v>
      </c>
      <c r="M423">
        <v>0</v>
      </c>
      <c r="N423">
        <v>2375</v>
      </c>
      <c r="S423" t="s">
        <v>114</v>
      </c>
      <c r="T423">
        <v>0</v>
      </c>
      <c r="V423">
        <v>25</v>
      </c>
      <c r="W423">
        <v>28</v>
      </c>
      <c r="X423" t="s">
        <v>1298</v>
      </c>
      <c r="Z423" t="s">
        <v>54</v>
      </c>
      <c r="AA423" s="1">
        <v>42381</v>
      </c>
      <c r="AB423">
        <v>16825</v>
      </c>
      <c r="AC423" t="s">
        <v>1299</v>
      </c>
      <c r="AD423" t="s">
        <v>1300</v>
      </c>
      <c r="AE423" t="s">
        <v>169</v>
      </c>
      <c r="AF423">
        <v>53</v>
      </c>
      <c r="AL423" t="s">
        <v>58</v>
      </c>
      <c r="AV423">
        <v>778865.1</v>
      </c>
    </row>
    <row r="424" spans="1:48" x14ac:dyDescent="0.3">
      <c r="A424">
        <v>930082</v>
      </c>
      <c r="B424" s="1">
        <v>42381</v>
      </c>
      <c r="D424" t="s">
        <v>2367</v>
      </c>
      <c r="E424" t="s">
        <v>1294</v>
      </c>
      <c r="F424" t="s">
        <v>1295</v>
      </c>
      <c r="G424" t="s">
        <v>49</v>
      </c>
      <c r="H424" t="s">
        <v>1301</v>
      </c>
      <c r="I424" t="s">
        <v>1302</v>
      </c>
      <c r="K424">
        <v>10</v>
      </c>
      <c r="L424">
        <v>203.5</v>
      </c>
      <c r="M424">
        <v>0</v>
      </c>
      <c r="N424">
        <v>2035</v>
      </c>
      <c r="S424" t="s">
        <v>114</v>
      </c>
      <c r="T424">
        <v>0</v>
      </c>
      <c r="V424">
        <v>14</v>
      </c>
      <c r="W424">
        <v>20</v>
      </c>
      <c r="X424" t="s">
        <v>1303</v>
      </c>
      <c r="Z424" t="s">
        <v>54</v>
      </c>
      <c r="AA424" s="1">
        <v>42381</v>
      </c>
      <c r="AB424">
        <v>16825</v>
      </c>
      <c r="AC424" t="s">
        <v>1299</v>
      </c>
      <c r="AD424" t="s">
        <v>1300</v>
      </c>
      <c r="AE424" t="s">
        <v>169</v>
      </c>
      <c r="AF424">
        <v>53</v>
      </c>
      <c r="AL424" t="s">
        <v>58</v>
      </c>
      <c r="AV424">
        <v>778866.1</v>
      </c>
    </row>
    <row r="425" spans="1:48" x14ac:dyDescent="0.3">
      <c r="A425">
        <v>930242</v>
      </c>
      <c r="B425" s="1">
        <v>42381</v>
      </c>
      <c r="D425" t="s">
        <v>2367</v>
      </c>
      <c r="E425" t="s">
        <v>802</v>
      </c>
      <c r="F425" t="s">
        <v>803</v>
      </c>
      <c r="G425" t="s">
        <v>49</v>
      </c>
      <c r="H425" t="s">
        <v>1428</v>
      </c>
      <c r="I425" t="s">
        <v>1429</v>
      </c>
      <c r="K425">
        <v>18</v>
      </c>
      <c r="L425">
        <v>61.2</v>
      </c>
      <c r="M425">
        <v>0</v>
      </c>
      <c r="N425">
        <v>1101.5999999999999</v>
      </c>
      <c r="S425" t="s">
        <v>175</v>
      </c>
      <c r="T425">
        <v>0</v>
      </c>
      <c r="V425">
        <v>6</v>
      </c>
      <c r="W425">
        <v>6</v>
      </c>
      <c r="X425" t="s">
        <v>1430</v>
      </c>
      <c r="Y425" t="s">
        <v>1431</v>
      </c>
      <c r="Z425" t="s">
        <v>54</v>
      </c>
      <c r="AA425" s="1">
        <v>42384</v>
      </c>
      <c r="AB425">
        <v>65575</v>
      </c>
      <c r="AC425" t="s">
        <v>1432</v>
      </c>
      <c r="AD425" t="s">
        <v>1433</v>
      </c>
      <c r="AE425" t="s">
        <v>499</v>
      </c>
      <c r="AF425">
        <v>11</v>
      </c>
      <c r="AL425" t="s">
        <v>58</v>
      </c>
      <c r="AV425">
        <v>778950.3</v>
      </c>
    </row>
    <row r="426" spans="1:48" x14ac:dyDescent="0.3">
      <c r="A426">
        <v>930242</v>
      </c>
      <c r="B426" s="1">
        <v>42381</v>
      </c>
      <c r="D426" t="s">
        <v>2367</v>
      </c>
      <c r="E426" t="s">
        <v>802</v>
      </c>
      <c r="F426" t="s">
        <v>803</v>
      </c>
      <c r="G426" t="s">
        <v>49</v>
      </c>
      <c r="H426" t="s">
        <v>1428</v>
      </c>
      <c r="I426" t="s">
        <v>1429</v>
      </c>
      <c r="K426">
        <v>36</v>
      </c>
      <c r="L426">
        <v>47.2</v>
      </c>
      <c r="M426">
        <v>0</v>
      </c>
      <c r="N426">
        <v>1699.2</v>
      </c>
      <c r="S426" t="s">
        <v>175</v>
      </c>
      <c r="T426">
        <v>0</v>
      </c>
      <c r="V426">
        <v>6</v>
      </c>
      <c r="W426">
        <v>6</v>
      </c>
      <c r="X426" t="s">
        <v>1430</v>
      </c>
      <c r="Y426" t="s">
        <v>1431</v>
      </c>
      <c r="Z426" t="s">
        <v>54</v>
      </c>
      <c r="AA426" s="1">
        <v>42384</v>
      </c>
      <c r="AB426">
        <v>65575</v>
      </c>
      <c r="AC426" t="s">
        <v>1432</v>
      </c>
      <c r="AD426" t="s">
        <v>1433</v>
      </c>
      <c r="AE426" t="s">
        <v>499</v>
      </c>
      <c r="AF426">
        <v>11</v>
      </c>
      <c r="AL426" t="s">
        <v>58</v>
      </c>
      <c r="AV426">
        <v>778950.4</v>
      </c>
    </row>
    <row r="427" spans="1:48" x14ac:dyDescent="0.3">
      <c r="A427">
        <v>930242</v>
      </c>
      <c r="B427" s="1">
        <v>42381</v>
      </c>
      <c r="D427" t="s">
        <v>2367</v>
      </c>
      <c r="E427" t="s">
        <v>802</v>
      </c>
      <c r="F427" t="s">
        <v>803</v>
      </c>
      <c r="G427" t="s">
        <v>49</v>
      </c>
      <c r="H427" t="s">
        <v>1428</v>
      </c>
      <c r="I427" t="s">
        <v>1429</v>
      </c>
      <c r="K427">
        <v>72</v>
      </c>
      <c r="L427">
        <v>39.4</v>
      </c>
      <c r="M427">
        <v>0</v>
      </c>
      <c r="N427">
        <v>2836.8</v>
      </c>
      <c r="S427" t="s">
        <v>175</v>
      </c>
      <c r="T427">
        <v>0</v>
      </c>
      <c r="V427">
        <v>6</v>
      </c>
      <c r="W427">
        <v>6</v>
      </c>
      <c r="X427" t="s">
        <v>1430</v>
      </c>
      <c r="Y427" t="s">
        <v>1431</v>
      </c>
      <c r="Z427" t="s">
        <v>54</v>
      </c>
      <c r="AA427" s="1">
        <v>42384</v>
      </c>
      <c r="AB427">
        <v>65575</v>
      </c>
      <c r="AC427" t="s">
        <v>1432</v>
      </c>
      <c r="AD427" t="s">
        <v>1433</v>
      </c>
      <c r="AE427" t="s">
        <v>499</v>
      </c>
      <c r="AF427">
        <v>11</v>
      </c>
      <c r="AL427" t="s">
        <v>58</v>
      </c>
      <c r="AV427">
        <v>778950.5</v>
      </c>
    </row>
    <row r="428" spans="1:48" x14ac:dyDescent="0.3">
      <c r="A428">
        <v>930267</v>
      </c>
      <c r="B428" s="1">
        <v>42381</v>
      </c>
      <c r="D428" t="s">
        <v>2367</v>
      </c>
      <c r="E428" t="s">
        <v>896</v>
      </c>
      <c r="F428" t="s">
        <v>897</v>
      </c>
      <c r="G428" t="s">
        <v>49</v>
      </c>
      <c r="H428" t="s">
        <v>1444</v>
      </c>
      <c r="I428" t="s">
        <v>1448</v>
      </c>
      <c r="K428">
        <v>8.5</v>
      </c>
      <c r="L428">
        <v>0</v>
      </c>
      <c r="M428">
        <v>0</v>
      </c>
      <c r="N428">
        <v>0</v>
      </c>
      <c r="S428" t="s">
        <v>1446</v>
      </c>
      <c r="T428">
        <v>0</v>
      </c>
      <c r="V428">
        <v>13</v>
      </c>
      <c r="W428">
        <v>18</v>
      </c>
      <c r="X428" t="s">
        <v>1447</v>
      </c>
      <c r="Z428" t="s">
        <v>82</v>
      </c>
      <c r="AA428" s="1">
        <v>42381</v>
      </c>
      <c r="AB428">
        <v>53527</v>
      </c>
      <c r="AC428" t="s">
        <v>900</v>
      </c>
      <c r="AD428" t="s">
        <v>901</v>
      </c>
      <c r="AE428" t="s">
        <v>327</v>
      </c>
      <c r="AF428">
        <v>42</v>
      </c>
      <c r="AK428" t="s">
        <v>67</v>
      </c>
      <c r="AL428" t="s">
        <v>58</v>
      </c>
      <c r="AV428">
        <v>774575.6</v>
      </c>
    </row>
    <row r="429" spans="1:48" x14ac:dyDescent="0.3">
      <c r="A429">
        <v>930399</v>
      </c>
      <c r="B429" s="1">
        <v>42382</v>
      </c>
      <c r="D429" t="s">
        <v>2367</v>
      </c>
      <c r="E429" t="s">
        <v>403</v>
      </c>
      <c r="F429" t="s">
        <v>404</v>
      </c>
      <c r="G429" t="s">
        <v>49</v>
      </c>
      <c r="H429" t="s">
        <v>1514</v>
      </c>
      <c r="K429">
        <v>1</v>
      </c>
      <c r="L429">
        <v>0</v>
      </c>
      <c r="M429">
        <v>0</v>
      </c>
      <c r="N429">
        <v>0</v>
      </c>
      <c r="S429" t="s">
        <v>92</v>
      </c>
      <c r="T429">
        <v>0</v>
      </c>
      <c r="V429">
        <v>18</v>
      </c>
      <c r="W429">
        <v>84</v>
      </c>
      <c r="X429" t="s">
        <v>1515</v>
      </c>
      <c r="Z429" t="s">
        <v>82</v>
      </c>
      <c r="AA429" s="1">
        <v>42382</v>
      </c>
      <c r="AB429">
        <v>64082</v>
      </c>
      <c r="AC429" t="s">
        <v>409</v>
      </c>
      <c r="AD429" t="s">
        <v>410</v>
      </c>
      <c r="AE429" t="s">
        <v>110</v>
      </c>
      <c r="AF429">
        <v>16</v>
      </c>
      <c r="AL429" t="s">
        <v>58</v>
      </c>
      <c r="AV429">
        <v>779041</v>
      </c>
    </row>
    <row r="430" spans="1:48" x14ac:dyDescent="0.3">
      <c r="A430">
        <v>930565</v>
      </c>
      <c r="B430" s="1">
        <v>42382</v>
      </c>
      <c r="D430" t="s">
        <v>2367</v>
      </c>
      <c r="E430" t="s">
        <v>1537</v>
      </c>
      <c r="F430" t="s">
        <v>1538</v>
      </c>
      <c r="G430" t="s">
        <v>49</v>
      </c>
      <c r="H430" t="s">
        <v>1571</v>
      </c>
      <c r="I430" t="s">
        <v>1572</v>
      </c>
      <c r="K430">
        <v>25</v>
      </c>
      <c r="L430">
        <v>62.25</v>
      </c>
      <c r="M430">
        <v>0</v>
      </c>
      <c r="N430">
        <v>1556.25</v>
      </c>
      <c r="S430" t="s">
        <v>114</v>
      </c>
      <c r="T430">
        <v>0</v>
      </c>
      <c r="V430">
        <v>5</v>
      </c>
      <c r="W430">
        <v>8</v>
      </c>
      <c r="X430" t="s">
        <v>1573</v>
      </c>
      <c r="Z430" t="s">
        <v>54</v>
      </c>
      <c r="AA430" s="1">
        <v>42382</v>
      </c>
      <c r="AB430">
        <v>57441</v>
      </c>
      <c r="AC430" t="s">
        <v>1542</v>
      </c>
      <c r="AD430" t="s">
        <v>1543</v>
      </c>
      <c r="AE430" t="s">
        <v>219</v>
      </c>
      <c r="AF430">
        <v>55</v>
      </c>
      <c r="AL430" t="s">
        <v>58</v>
      </c>
      <c r="AV430">
        <v>779119.3</v>
      </c>
    </row>
    <row r="431" spans="1:48" x14ac:dyDescent="0.3">
      <c r="A431">
        <v>930568</v>
      </c>
      <c r="B431" s="1">
        <v>42382</v>
      </c>
      <c r="D431" t="s">
        <v>2367</v>
      </c>
      <c r="E431" t="s">
        <v>1537</v>
      </c>
      <c r="F431" t="s">
        <v>1538</v>
      </c>
      <c r="G431" t="s">
        <v>49</v>
      </c>
      <c r="H431" t="s">
        <v>1581</v>
      </c>
      <c r="I431" t="s">
        <v>1582</v>
      </c>
      <c r="K431">
        <v>5</v>
      </c>
      <c r="L431">
        <v>224.35</v>
      </c>
      <c r="M431">
        <v>0</v>
      </c>
      <c r="N431">
        <v>1121.75</v>
      </c>
      <c r="S431" t="s">
        <v>114</v>
      </c>
      <c r="T431">
        <v>0</v>
      </c>
      <c r="V431">
        <v>10</v>
      </c>
      <c r="W431">
        <v>13</v>
      </c>
      <c r="X431" t="s">
        <v>1583</v>
      </c>
      <c r="Z431" t="s">
        <v>54</v>
      </c>
      <c r="AA431" s="1">
        <v>42383</v>
      </c>
      <c r="AB431">
        <v>57441</v>
      </c>
      <c r="AC431" t="s">
        <v>1542</v>
      </c>
      <c r="AD431" t="s">
        <v>1543</v>
      </c>
      <c r="AE431" t="s">
        <v>219</v>
      </c>
      <c r="AF431">
        <v>55</v>
      </c>
      <c r="AL431" t="s">
        <v>58</v>
      </c>
      <c r="AV431">
        <v>779121.1</v>
      </c>
    </row>
    <row r="432" spans="1:48" x14ac:dyDescent="0.3">
      <c r="A432">
        <v>930568</v>
      </c>
      <c r="B432" s="1">
        <v>42382</v>
      </c>
      <c r="D432" t="s">
        <v>2367</v>
      </c>
      <c r="E432" t="s">
        <v>1537</v>
      </c>
      <c r="F432" t="s">
        <v>1538</v>
      </c>
      <c r="G432" t="s">
        <v>49</v>
      </c>
      <c r="H432" t="s">
        <v>1581</v>
      </c>
      <c r="I432" t="s">
        <v>1582</v>
      </c>
      <c r="K432">
        <v>10</v>
      </c>
      <c r="L432">
        <v>185.25</v>
      </c>
      <c r="M432">
        <v>0</v>
      </c>
      <c r="N432">
        <v>1852.5</v>
      </c>
      <c r="S432" t="s">
        <v>114</v>
      </c>
      <c r="T432">
        <v>0</v>
      </c>
      <c r="V432">
        <v>10</v>
      </c>
      <c r="W432">
        <v>13</v>
      </c>
      <c r="X432" t="s">
        <v>1583</v>
      </c>
      <c r="Z432" t="s">
        <v>54</v>
      </c>
      <c r="AA432" s="1">
        <v>42383</v>
      </c>
      <c r="AB432">
        <v>57441</v>
      </c>
      <c r="AC432" t="s">
        <v>1542</v>
      </c>
      <c r="AD432" t="s">
        <v>1543</v>
      </c>
      <c r="AE432" t="s">
        <v>219</v>
      </c>
      <c r="AF432">
        <v>55</v>
      </c>
      <c r="AL432" t="s">
        <v>58</v>
      </c>
      <c r="AV432">
        <v>779121.2</v>
      </c>
    </row>
    <row r="433" spans="1:48" x14ac:dyDescent="0.3">
      <c r="A433">
        <v>930694</v>
      </c>
      <c r="B433" s="1">
        <v>42382</v>
      </c>
      <c r="D433" t="s">
        <v>2367</v>
      </c>
      <c r="E433" t="s">
        <v>1640</v>
      </c>
      <c r="F433" t="s">
        <v>1641</v>
      </c>
      <c r="G433" t="s">
        <v>49</v>
      </c>
      <c r="H433" t="s">
        <v>1642</v>
      </c>
      <c r="I433" t="s">
        <v>183</v>
      </c>
      <c r="K433">
        <v>15</v>
      </c>
      <c r="L433">
        <v>88.5</v>
      </c>
      <c r="M433">
        <v>0</v>
      </c>
      <c r="N433">
        <v>1327.5</v>
      </c>
      <c r="S433" t="s">
        <v>104</v>
      </c>
      <c r="T433">
        <v>0</v>
      </c>
      <c r="V433">
        <v>9</v>
      </c>
      <c r="W433" t="s">
        <v>1643</v>
      </c>
      <c r="Z433" t="s">
        <v>54</v>
      </c>
      <c r="AA433" s="1">
        <v>42382</v>
      </c>
      <c r="AB433">
        <v>52404</v>
      </c>
      <c r="AC433" t="s">
        <v>1644</v>
      </c>
      <c r="AD433" t="s">
        <v>1645</v>
      </c>
      <c r="AE433" t="s">
        <v>85</v>
      </c>
      <c r="AF433">
        <v>11</v>
      </c>
      <c r="AL433" t="s">
        <v>58</v>
      </c>
      <c r="AV433">
        <v>779180.1</v>
      </c>
    </row>
    <row r="434" spans="1:48" x14ac:dyDescent="0.3">
      <c r="A434">
        <v>930792</v>
      </c>
      <c r="B434" s="1">
        <v>42383</v>
      </c>
      <c r="D434" t="s">
        <v>2367</v>
      </c>
      <c r="E434" t="s">
        <v>1702</v>
      </c>
      <c r="F434" t="s">
        <v>1703</v>
      </c>
      <c r="G434" t="s">
        <v>49</v>
      </c>
      <c r="H434" t="s">
        <v>1727</v>
      </c>
      <c r="I434" t="s">
        <v>1728</v>
      </c>
      <c r="K434">
        <v>1</v>
      </c>
      <c r="L434">
        <v>0</v>
      </c>
      <c r="M434">
        <v>0</v>
      </c>
      <c r="N434">
        <v>0</v>
      </c>
      <c r="S434" t="s">
        <v>742</v>
      </c>
      <c r="T434">
        <v>0</v>
      </c>
      <c r="V434" t="s">
        <v>1729</v>
      </c>
      <c r="W434">
        <v>3.5</v>
      </c>
      <c r="X434">
        <v>3</v>
      </c>
      <c r="Z434" t="s">
        <v>82</v>
      </c>
      <c r="AA434" s="1">
        <v>42383</v>
      </c>
      <c r="AB434">
        <v>62766</v>
      </c>
      <c r="AC434" t="s">
        <v>1707</v>
      </c>
      <c r="AD434" t="s">
        <v>1708</v>
      </c>
      <c r="AE434" t="s">
        <v>307</v>
      </c>
      <c r="AF434">
        <v>16</v>
      </c>
      <c r="AL434" t="s">
        <v>58</v>
      </c>
      <c r="AV434">
        <v>779236.1</v>
      </c>
    </row>
    <row r="435" spans="1:48" x14ac:dyDescent="0.3">
      <c r="A435">
        <v>930859</v>
      </c>
      <c r="B435" s="1">
        <v>42383</v>
      </c>
      <c r="D435" t="s">
        <v>2367</v>
      </c>
      <c r="E435" t="s">
        <v>1739</v>
      </c>
      <c r="F435" t="s">
        <v>1740</v>
      </c>
      <c r="G435" t="s">
        <v>49</v>
      </c>
      <c r="H435" t="s">
        <v>1741</v>
      </c>
      <c r="I435" t="s">
        <v>1742</v>
      </c>
      <c r="K435">
        <v>2.5</v>
      </c>
      <c r="L435">
        <v>1265.6500000000001</v>
      </c>
      <c r="M435">
        <v>0</v>
      </c>
      <c r="N435">
        <v>3164.13</v>
      </c>
      <c r="S435" t="s">
        <v>724</v>
      </c>
      <c r="T435">
        <v>0</v>
      </c>
      <c r="V435">
        <v>6</v>
      </c>
      <c r="W435">
        <v>10</v>
      </c>
      <c r="X435" t="s">
        <v>1743</v>
      </c>
      <c r="Z435" t="s">
        <v>54</v>
      </c>
      <c r="AA435" s="1">
        <v>42387</v>
      </c>
      <c r="AB435">
        <v>60131</v>
      </c>
      <c r="AC435" t="s">
        <v>1744</v>
      </c>
      <c r="AD435" t="s">
        <v>1745</v>
      </c>
      <c r="AE435" t="s">
        <v>169</v>
      </c>
      <c r="AF435">
        <v>55</v>
      </c>
      <c r="AL435" t="s">
        <v>58</v>
      </c>
      <c r="AV435">
        <v>779271.1</v>
      </c>
    </row>
    <row r="436" spans="1:48" x14ac:dyDescent="0.3">
      <c r="A436">
        <v>931434</v>
      </c>
      <c r="B436" s="1">
        <v>42384</v>
      </c>
      <c r="D436" t="s">
        <v>2367</v>
      </c>
      <c r="E436" t="s">
        <v>2023</v>
      </c>
      <c r="F436" t="s">
        <v>294</v>
      </c>
      <c r="G436" t="s">
        <v>49</v>
      </c>
      <c r="H436" t="s">
        <v>2024</v>
      </c>
      <c r="I436" t="s">
        <v>1728</v>
      </c>
      <c r="K436">
        <v>1</v>
      </c>
      <c r="L436">
        <v>0</v>
      </c>
      <c r="M436">
        <v>0</v>
      </c>
      <c r="N436">
        <v>0</v>
      </c>
      <c r="S436" t="s">
        <v>697</v>
      </c>
      <c r="T436">
        <v>0</v>
      </c>
      <c r="V436" t="s">
        <v>1931</v>
      </c>
      <c r="W436" t="s">
        <v>2025</v>
      </c>
      <c r="Z436" t="s">
        <v>82</v>
      </c>
      <c r="AA436" s="1">
        <v>42384</v>
      </c>
      <c r="AB436">
        <v>490</v>
      </c>
      <c r="AC436" t="s">
        <v>2026</v>
      </c>
      <c r="AD436" t="s">
        <v>2027</v>
      </c>
      <c r="AE436" t="s">
        <v>231</v>
      </c>
      <c r="AF436">
        <v>16</v>
      </c>
      <c r="AL436" t="s">
        <v>58</v>
      </c>
      <c r="AV436">
        <v>779541</v>
      </c>
    </row>
    <row r="437" spans="1:48" x14ac:dyDescent="0.3">
      <c r="A437">
        <v>931549</v>
      </c>
      <c r="B437" s="1">
        <v>42384</v>
      </c>
      <c r="D437" t="s">
        <v>2367</v>
      </c>
      <c r="E437" t="s">
        <v>2057</v>
      </c>
      <c r="F437" t="s">
        <v>2058</v>
      </c>
      <c r="G437" t="s">
        <v>49</v>
      </c>
      <c r="H437" t="s">
        <v>2080</v>
      </c>
      <c r="I437" t="s">
        <v>2081</v>
      </c>
      <c r="K437">
        <v>10</v>
      </c>
      <c r="L437">
        <v>67</v>
      </c>
      <c r="M437">
        <v>0</v>
      </c>
      <c r="N437">
        <v>670</v>
      </c>
      <c r="S437" t="s">
        <v>215</v>
      </c>
      <c r="T437">
        <v>0</v>
      </c>
      <c r="V437">
        <v>12</v>
      </c>
      <c r="W437">
        <v>10</v>
      </c>
      <c r="X437" t="s">
        <v>2082</v>
      </c>
      <c r="Z437" t="s">
        <v>54</v>
      </c>
      <c r="AA437" s="1">
        <v>42387</v>
      </c>
      <c r="AB437">
        <v>70782</v>
      </c>
      <c r="AC437" t="s">
        <v>2063</v>
      </c>
      <c r="AD437" t="s">
        <v>2064</v>
      </c>
      <c r="AE437" t="s">
        <v>208</v>
      </c>
      <c r="AF437">
        <v>40</v>
      </c>
      <c r="AL437" t="s">
        <v>58</v>
      </c>
      <c r="AV437">
        <v>779618.1</v>
      </c>
    </row>
    <row r="438" spans="1:48" x14ac:dyDescent="0.3">
      <c r="A438">
        <v>931556</v>
      </c>
      <c r="B438" s="1">
        <v>42384</v>
      </c>
      <c r="D438" t="s">
        <v>2367</v>
      </c>
      <c r="E438" t="s">
        <v>2057</v>
      </c>
      <c r="F438" t="s">
        <v>2058</v>
      </c>
      <c r="G438" t="s">
        <v>49</v>
      </c>
      <c r="H438" t="s">
        <v>2086</v>
      </c>
      <c r="I438" t="s">
        <v>2087</v>
      </c>
      <c r="K438">
        <v>5</v>
      </c>
      <c r="L438">
        <v>237.65</v>
      </c>
      <c r="M438">
        <v>0</v>
      </c>
      <c r="N438">
        <v>1188.25</v>
      </c>
      <c r="S438" t="s">
        <v>215</v>
      </c>
      <c r="T438">
        <v>0</v>
      </c>
      <c r="V438">
        <v>12</v>
      </c>
      <c r="W438">
        <v>18</v>
      </c>
      <c r="X438" t="s">
        <v>1583</v>
      </c>
      <c r="Z438" t="s">
        <v>54</v>
      </c>
      <c r="AA438" s="1">
        <v>42387</v>
      </c>
      <c r="AB438">
        <v>70782</v>
      </c>
      <c r="AC438" t="s">
        <v>2063</v>
      </c>
      <c r="AD438" t="s">
        <v>2064</v>
      </c>
      <c r="AE438" t="s">
        <v>208</v>
      </c>
      <c r="AF438">
        <v>40</v>
      </c>
      <c r="AL438" t="s">
        <v>58</v>
      </c>
      <c r="AV438">
        <v>779624.1</v>
      </c>
    </row>
    <row r="439" spans="1:48" x14ac:dyDescent="0.3">
      <c r="A439">
        <v>931556</v>
      </c>
      <c r="B439" s="1">
        <v>42384</v>
      </c>
      <c r="D439" t="s">
        <v>2367</v>
      </c>
      <c r="E439" t="s">
        <v>2057</v>
      </c>
      <c r="F439" t="s">
        <v>2058</v>
      </c>
      <c r="G439" t="s">
        <v>49</v>
      </c>
      <c r="H439" t="s">
        <v>2086</v>
      </c>
      <c r="I439" t="s">
        <v>2087</v>
      </c>
      <c r="K439">
        <v>10</v>
      </c>
      <c r="L439">
        <v>181.5</v>
      </c>
      <c r="M439">
        <v>0</v>
      </c>
      <c r="N439">
        <v>1815</v>
      </c>
      <c r="S439" t="s">
        <v>215</v>
      </c>
      <c r="T439">
        <v>0</v>
      </c>
      <c r="V439">
        <v>12</v>
      </c>
      <c r="W439">
        <v>18</v>
      </c>
      <c r="X439" t="s">
        <v>1583</v>
      </c>
      <c r="Z439" t="s">
        <v>54</v>
      </c>
      <c r="AA439" s="1">
        <v>42387</v>
      </c>
      <c r="AB439">
        <v>70782</v>
      </c>
      <c r="AC439" t="s">
        <v>2063</v>
      </c>
      <c r="AD439" t="s">
        <v>2064</v>
      </c>
      <c r="AE439" t="s">
        <v>208</v>
      </c>
      <c r="AF439">
        <v>40</v>
      </c>
      <c r="AL439" t="s">
        <v>58</v>
      </c>
      <c r="AV439">
        <v>779624.2</v>
      </c>
    </row>
    <row r="440" spans="1:48" x14ac:dyDescent="0.3">
      <c r="A440">
        <v>931731</v>
      </c>
      <c r="B440" s="1">
        <v>42387</v>
      </c>
      <c r="D440" t="s">
        <v>2367</v>
      </c>
      <c r="E440" t="s">
        <v>2151</v>
      </c>
      <c r="F440" t="s">
        <v>2152</v>
      </c>
      <c r="G440" t="s">
        <v>49</v>
      </c>
      <c r="H440" t="s">
        <v>2153</v>
      </c>
      <c r="I440" t="s">
        <v>1499</v>
      </c>
      <c r="K440">
        <v>50</v>
      </c>
      <c r="L440">
        <v>56.4</v>
      </c>
      <c r="M440">
        <v>0</v>
      </c>
      <c r="N440">
        <v>2820</v>
      </c>
      <c r="S440" t="s">
        <v>63</v>
      </c>
      <c r="T440">
        <v>0</v>
      </c>
      <c r="V440">
        <v>6</v>
      </c>
      <c r="W440">
        <v>6</v>
      </c>
      <c r="X440" t="s">
        <v>2154</v>
      </c>
      <c r="Z440" t="s">
        <v>54</v>
      </c>
      <c r="AA440" s="1">
        <v>42387</v>
      </c>
      <c r="AB440">
        <v>69608</v>
      </c>
      <c r="AC440" t="s">
        <v>1920</v>
      </c>
      <c r="AD440" t="s">
        <v>1921</v>
      </c>
      <c r="AE440" t="s">
        <v>499</v>
      </c>
      <c r="AF440">
        <v>11</v>
      </c>
      <c r="AL440" t="s">
        <v>58</v>
      </c>
      <c r="AV440">
        <v>779701.2</v>
      </c>
    </row>
    <row r="441" spans="1:48" x14ac:dyDescent="0.3">
      <c r="A441">
        <v>931857</v>
      </c>
      <c r="B441" s="1">
        <v>42387</v>
      </c>
      <c r="D441" t="s">
        <v>2367</v>
      </c>
      <c r="E441" t="s">
        <v>2182</v>
      </c>
      <c r="F441" t="s">
        <v>2183</v>
      </c>
      <c r="G441" t="s">
        <v>49</v>
      </c>
      <c r="H441" t="s">
        <v>2184</v>
      </c>
      <c r="I441" t="s">
        <v>2185</v>
      </c>
      <c r="K441">
        <v>1</v>
      </c>
      <c r="L441">
        <v>0</v>
      </c>
      <c r="M441">
        <v>0</v>
      </c>
      <c r="N441">
        <v>0</v>
      </c>
      <c r="S441" t="s">
        <v>305</v>
      </c>
      <c r="T441">
        <v>0</v>
      </c>
      <c r="V441">
        <v>4</v>
      </c>
      <c r="W441">
        <v>2</v>
      </c>
      <c r="X441">
        <v>6</v>
      </c>
      <c r="Y441" t="s">
        <v>2186</v>
      </c>
      <c r="Z441" t="s">
        <v>82</v>
      </c>
      <c r="AA441" s="1">
        <v>42387</v>
      </c>
      <c r="AB441">
        <v>68291</v>
      </c>
      <c r="AC441" t="s">
        <v>2187</v>
      </c>
      <c r="AD441" t="s">
        <v>2188</v>
      </c>
      <c r="AE441" t="s">
        <v>179</v>
      </c>
      <c r="AF441">
        <v>42</v>
      </c>
      <c r="AL441" t="s">
        <v>58</v>
      </c>
      <c r="AV441">
        <v>779778.1</v>
      </c>
    </row>
    <row r="442" spans="1:48" x14ac:dyDescent="0.3">
      <c r="A442">
        <v>932032</v>
      </c>
      <c r="B442" s="1">
        <v>42387</v>
      </c>
      <c r="D442" t="s">
        <v>2388</v>
      </c>
      <c r="E442" t="s">
        <v>2297</v>
      </c>
      <c r="F442" t="s">
        <v>2298</v>
      </c>
      <c r="G442" t="s">
        <v>49</v>
      </c>
      <c r="H442" t="s">
        <v>2299</v>
      </c>
      <c r="I442" t="s">
        <v>2300</v>
      </c>
      <c r="J442" t="s">
        <v>2301</v>
      </c>
      <c r="K442">
        <v>1</v>
      </c>
      <c r="L442">
        <v>0</v>
      </c>
      <c r="M442">
        <v>0</v>
      </c>
      <c r="N442">
        <v>0</v>
      </c>
      <c r="S442" t="s">
        <v>1378</v>
      </c>
      <c r="T442">
        <v>0</v>
      </c>
      <c r="V442">
        <v>15</v>
      </c>
      <c r="W442">
        <v>30</v>
      </c>
      <c r="X442" t="s">
        <v>2302</v>
      </c>
      <c r="Z442" t="s">
        <v>82</v>
      </c>
      <c r="AA442" s="1">
        <v>42387</v>
      </c>
      <c r="AB442">
        <v>28288</v>
      </c>
      <c r="AC442" t="s">
        <v>2303</v>
      </c>
      <c r="AD442" t="s">
        <v>2304</v>
      </c>
      <c r="AE442" t="s">
        <v>169</v>
      </c>
      <c r="AF442">
        <v>14</v>
      </c>
      <c r="AL442" t="s">
        <v>58</v>
      </c>
      <c r="AV442">
        <v>779881</v>
      </c>
    </row>
    <row r="443" spans="1:48" x14ac:dyDescent="0.3">
      <c r="A443">
        <v>929624</v>
      </c>
      <c r="B443" s="1">
        <v>42377</v>
      </c>
      <c r="D443" t="s">
        <v>2371</v>
      </c>
      <c r="E443" t="s">
        <v>1061</v>
      </c>
      <c r="F443" t="s">
        <v>1062</v>
      </c>
      <c r="G443" t="s">
        <v>49</v>
      </c>
      <c r="H443" t="s">
        <v>1072</v>
      </c>
      <c r="I443" t="s">
        <v>1064</v>
      </c>
      <c r="J443" t="s">
        <v>1073</v>
      </c>
      <c r="K443">
        <v>1</v>
      </c>
      <c r="L443">
        <v>1248.45</v>
      </c>
      <c r="M443">
        <v>0</v>
      </c>
      <c r="N443">
        <v>1248.45</v>
      </c>
      <c r="S443" t="s">
        <v>92</v>
      </c>
      <c r="T443">
        <v>0</v>
      </c>
      <c r="V443">
        <v>19</v>
      </c>
      <c r="W443">
        <v>84</v>
      </c>
      <c r="X443" t="s">
        <v>1066</v>
      </c>
      <c r="Y443" t="s">
        <v>1067</v>
      </c>
      <c r="Z443" t="s">
        <v>54</v>
      </c>
      <c r="AA443" s="1">
        <v>42381</v>
      </c>
      <c r="AB443">
        <v>7788</v>
      </c>
      <c r="AC443" t="s">
        <v>1068</v>
      </c>
      <c r="AD443" t="s">
        <v>1069</v>
      </c>
      <c r="AE443" t="s">
        <v>327</v>
      </c>
      <c r="AF443">
        <v>16</v>
      </c>
      <c r="AL443" t="s">
        <v>58</v>
      </c>
      <c r="AV443">
        <v>778642.1</v>
      </c>
    </row>
    <row r="444" spans="1:48" x14ac:dyDescent="0.3">
      <c r="A444">
        <v>929423</v>
      </c>
      <c r="B444" s="1">
        <v>42377</v>
      </c>
      <c r="D444" t="s">
        <v>2372</v>
      </c>
      <c r="E444" t="s">
        <v>949</v>
      </c>
      <c r="F444" t="s">
        <v>950</v>
      </c>
      <c r="G444" t="s">
        <v>49</v>
      </c>
      <c r="H444" t="s">
        <v>951</v>
      </c>
      <c r="I444" t="s">
        <v>952</v>
      </c>
      <c r="J444" t="s">
        <v>696</v>
      </c>
      <c r="K444">
        <v>250</v>
      </c>
      <c r="L444">
        <v>140.99</v>
      </c>
      <c r="M444">
        <v>0</v>
      </c>
      <c r="N444">
        <v>35247.5</v>
      </c>
      <c r="S444" t="s">
        <v>197</v>
      </c>
      <c r="T444">
        <v>0</v>
      </c>
      <c r="V444" t="s">
        <v>953</v>
      </c>
      <c r="W444">
        <v>11</v>
      </c>
      <c r="X444" t="s">
        <v>954</v>
      </c>
      <c r="Z444" t="s">
        <v>54</v>
      </c>
      <c r="AA444" s="1">
        <v>42380</v>
      </c>
      <c r="AB444">
        <v>46994</v>
      </c>
      <c r="AC444" t="s">
        <v>955</v>
      </c>
      <c r="AD444" t="s">
        <v>956</v>
      </c>
      <c r="AE444" t="s">
        <v>123</v>
      </c>
      <c r="AF444">
        <v>14</v>
      </c>
      <c r="AK444" t="s">
        <v>67</v>
      </c>
      <c r="AL444" t="s">
        <v>58</v>
      </c>
      <c r="AV444">
        <v>777162.5</v>
      </c>
    </row>
    <row r="445" spans="1:48" x14ac:dyDescent="0.3">
      <c r="A445">
        <v>929423</v>
      </c>
      <c r="B445" s="1">
        <v>42377</v>
      </c>
      <c r="D445" t="s">
        <v>2372</v>
      </c>
      <c r="E445" t="s">
        <v>949</v>
      </c>
      <c r="F445" t="s">
        <v>950</v>
      </c>
      <c r="G445" t="s">
        <v>49</v>
      </c>
      <c r="H445" t="s">
        <v>951</v>
      </c>
      <c r="I445" t="s">
        <v>952</v>
      </c>
      <c r="J445" t="s">
        <v>696</v>
      </c>
      <c r="K445">
        <v>500</v>
      </c>
      <c r="L445">
        <v>141.30000000000001</v>
      </c>
      <c r="M445">
        <v>0</v>
      </c>
      <c r="N445">
        <v>70650</v>
      </c>
      <c r="S445" t="s">
        <v>197</v>
      </c>
      <c r="T445">
        <v>0</v>
      </c>
      <c r="V445" t="s">
        <v>953</v>
      </c>
      <c r="W445">
        <v>11</v>
      </c>
      <c r="X445" t="s">
        <v>954</v>
      </c>
      <c r="Z445" t="s">
        <v>54</v>
      </c>
      <c r="AA445" s="1">
        <v>42380</v>
      </c>
      <c r="AB445">
        <v>46994</v>
      </c>
      <c r="AC445" t="s">
        <v>955</v>
      </c>
      <c r="AD445" t="s">
        <v>956</v>
      </c>
      <c r="AE445" t="s">
        <v>123</v>
      </c>
      <c r="AF445">
        <v>14</v>
      </c>
      <c r="AL445" t="s">
        <v>58</v>
      </c>
      <c r="AV445">
        <v>777162.6</v>
      </c>
    </row>
    <row r="446" spans="1:48" x14ac:dyDescent="0.3">
      <c r="A446">
        <v>929423</v>
      </c>
      <c r="B446" s="1">
        <v>42377</v>
      </c>
      <c r="D446" t="s">
        <v>2389</v>
      </c>
      <c r="E446" t="s">
        <v>949</v>
      </c>
      <c r="F446" t="s">
        <v>950</v>
      </c>
      <c r="G446" t="s">
        <v>49</v>
      </c>
      <c r="H446" t="s">
        <v>957</v>
      </c>
      <c r="I446" t="s">
        <v>952</v>
      </c>
      <c r="J446" t="s">
        <v>696</v>
      </c>
      <c r="K446">
        <v>250</v>
      </c>
      <c r="L446">
        <v>83</v>
      </c>
      <c r="M446">
        <v>0</v>
      </c>
      <c r="N446">
        <v>20750</v>
      </c>
      <c r="S446" t="s">
        <v>197</v>
      </c>
      <c r="T446">
        <v>0</v>
      </c>
      <c r="V446">
        <v>11</v>
      </c>
      <c r="W446">
        <v>11</v>
      </c>
      <c r="X446" t="s">
        <v>958</v>
      </c>
      <c r="Z446" t="s">
        <v>54</v>
      </c>
      <c r="AA446" s="1">
        <v>42380</v>
      </c>
      <c r="AB446">
        <v>46994</v>
      </c>
      <c r="AC446" t="s">
        <v>955</v>
      </c>
      <c r="AD446" t="s">
        <v>956</v>
      </c>
      <c r="AE446" t="s">
        <v>123</v>
      </c>
      <c r="AF446">
        <v>14</v>
      </c>
      <c r="AL446" t="s">
        <v>58</v>
      </c>
      <c r="AV446">
        <v>777162.7</v>
      </c>
    </row>
    <row r="447" spans="1:48" x14ac:dyDescent="0.3">
      <c r="A447">
        <v>929423</v>
      </c>
      <c r="B447" s="1">
        <v>42377</v>
      </c>
      <c r="D447" t="s">
        <v>2389</v>
      </c>
      <c r="E447" t="s">
        <v>949</v>
      </c>
      <c r="F447" t="s">
        <v>950</v>
      </c>
      <c r="G447" t="s">
        <v>49</v>
      </c>
      <c r="H447" t="s">
        <v>957</v>
      </c>
      <c r="I447" t="s">
        <v>952</v>
      </c>
      <c r="J447" t="s">
        <v>696</v>
      </c>
      <c r="K447">
        <v>500</v>
      </c>
      <c r="L447">
        <v>81</v>
      </c>
      <c r="M447">
        <v>0</v>
      </c>
      <c r="N447">
        <v>40500</v>
      </c>
      <c r="S447" t="s">
        <v>197</v>
      </c>
      <c r="T447">
        <v>0</v>
      </c>
      <c r="V447">
        <v>11</v>
      </c>
      <c r="W447">
        <v>11</v>
      </c>
      <c r="X447" t="s">
        <v>958</v>
      </c>
      <c r="Z447" t="s">
        <v>54</v>
      </c>
      <c r="AA447" s="1">
        <v>42380</v>
      </c>
      <c r="AB447">
        <v>46994</v>
      </c>
      <c r="AC447" t="s">
        <v>955</v>
      </c>
      <c r="AD447" t="s">
        <v>956</v>
      </c>
      <c r="AE447" t="s">
        <v>123</v>
      </c>
      <c r="AF447">
        <v>14</v>
      </c>
      <c r="AL447" t="s">
        <v>58</v>
      </c>
      <c r="AV447">
        <v>777162.8</v>
      </c>
    </row>
    <row r="448" spans="1:48" x14ac:dyDescent="0.3">
      <c r="A448">
        <v>929424</v>
      </c>
      <c r="B448" s="1">
        <v>42377</v>
      </c>
      <c r="D448" t="s">
        <v>2372</v>
      </c>
      <c r="E448" t="s">
        <v>949</v>
      </c>
      <c r="F448" t="s">
        <v>950</v>
      </c>
      <c r="G448" t="s">
        <v>49</v>
      </c>
      <c r="H448" t="s">
        <v>959</v>
      </c>
      <c r="I448" t="s">
        <v>960</v>
      </c>
      <c r="J448" t="s">
        <v>696</v>
      </c>
      <c r="K448">
        <v>250</v>
      </c>
      <c r="L448">
        <v>151.19999999999999</v>
      </c>
      <c r="M448">
        <v>0</v>
      </c>
      <c r="N448">
        <v>37800</v>
      </c>
      <c r="S448" t="s">
        <v>197</v>
      </c>
      <c r="T448">
        <v>0</v>
      </c>
      <c r="V448" t="s">
        <v>953</v>
      </c>
      <c r="W448">
        <v>11</v>
      </c>
      <c r="X448" t="s">
        <v>961</v>
      </c>
      <c r="Z448" t="s">
        <v>54</v>
      </c>
      <c r="AA448" s="1">
        <v>42380</v>
      </c>
      <c r="AB448">
        <v>46994</v>
      </c>
      <c r="AC448" t="s">
        <v>955</v>
      </c>
      <c r="AD448" t="s">
        <v>956</v>
      </c>
      <c r="AE448" t="s">
        <v>123</v>
      </c>
      <c r="AF448">
        <v>14</v>
      </c>
      <c r="AK448" t="s">
        <v>67</v>
      </c>
      <c r="AL448" t="s">
        <v>58</v>
      </c>
      <c r="AV448">
        <v>777163.4</v>
      </c>
    </row>
    <row r="449" spans="1:48" x14ac:dyDescent="0.3">
      <c r="A449">
        <v>929424</v>
      </c>
      <c r="B449" s="1">
        <v>42377</v>
      </c>
      <c r="D449" t="s">
        <v>2372</v>
      </c>
      <c r="E449" t="s">
        <v>949</v>
      </c>
      <c r="F449" t="s">
        <v>950</v>
      </c>
      <c r="G449" t="s">
        <v>49</v>
      </c>
      <c r="H449" t="s">
        <v>959</v>
      </c>
      <c r="I449" t="s">
        <v>960</v>
      </c>
      <c r="J449" t="s">
        <v>696</v>
      </c>
      <c r="K449">
        <v>500</v>
      </c>
      <c r="L449">
        <v>150.75</v>
      </c>
      <c r="M449">
        <v>0</v>
      </c>
      <c r="N449">
        <v>75375</v>
      </c>
      <c r="S449" t="s">
        <v>197</v>
      </c>
      <c r="T449">
        <v>0</v>
      </c>
      <c r="V449" t="s">
        <v>953</v>
      </c>
      <c r="W449">
        <v>11</v>
      </c>
      <c r="X449" t="s">
        <v>961</v>
      </c>
      <c r="Z449" t="s">
        <v>54</v>
      </c>
      <c r="AA449" s="1">
        <v>42380</v>
      </c>
      <c r="AB449">
        <v>46994</v>
      </c>
      <c r="AC449" t="s">
        <v>955</v>
      </c>
      <c r="AD449" t="s">
        <v>956</v>
      </c>
      <c r="AE449" t="s">
        <v>123</v>
      </c>
      <c r="AF449">
        <v>14</v>
      </c>
      <c r="AL449" t="s">
        <v>58</v>
      </c>
      <c r="AV449">
        <v>777163.5</v>
      </c>
    </row>
    <row r="450" spans="1:48" x14ac:dyDescent="0.3">
      <c r="A450">
        <v>929424</v>
      </c>
      <c r="B450" s="1">
        <v>42377</v>
      </c>
      <c r="D450" t="s">
        <v>2389</v>
      </c>
      <c r="E450" t="s">
        <v>949</v>
      </c>
      <c r="F450" t="s">
        <v>950</v>
      </c>
      <c r="G450" t="s">
        <v>49</v>
      </c>
      <c r="H450" t="s">
        <v>962</v>
      </c>
      <c r="I450" t="s">
        <v>960</v>
      </c>
      <c r="J450" t="s">
        <v>696</v>
      </c>
      <c r="K450">
        <v>250</v>
      </c>
      <c r="L450">
        <v>86.5</v>
      </c>
      <c r="M450">
        <v>0</v>
      </c>
      <c r="N450">
        <v>21625</v>
      </c>
      <c r="S450" t="s">
        <v>197</v>
      </c>
      <c r="T450">
        <v>0</v>
      </c>
      <c r="V450">
        <v>11</v>
      </c>
      <c r="W450">
        <v>11</v>
      </c>
      <c r="X450" t="s">
        <v>963</v>
      </c>
      <c r="Z450" t="s">
        <v>54</v>
      </c>
      <c r="AA450" s="1">
        <v>42380</v>
      </c>
      <c r="AB450">
        <v>46994</v>
      </c>
      <c r="AC450" t="s">
        <v>955</v>
      </c>
      <c r="AD450" t="s">
        <v>956</v>
      </c>
      <c r="AE450" t="s">
        <v>123</v>
      </c>
      <c r="AF450">
        <v>14</v>
      </c>
      <c r="AL450" t="s">
        <v>58</v>
      </c>
      <c r="AV450">
        <v>777163.6</v>
      </c>
    </row>
    <row r="451" spans="1:48" x14ac:dyDescent="0.3">
      <c r="A451">
        <v>929424</v>
      </c>
      <c r="B451" s="1">
        <v>42377</v>
      </c>
      <c r="D451" t="s">
        <v>2389</v>
      </c>
      <c r="E451" t="s">
        <v>949</v>
      </c>
      <c r="F451" t="s">
        <v>950</v>
      </c>
      <c r="G451" t="s">
        <v>49</v>
      </c>
      <c r="H451" t="s">
        <v>962</v>
      </c>
      <c r="I451" t="s">
        <v>960</v>
      </c>
      <c r="J451" t="s">
        <v>696</v>
      </c>
      <c r="K451">
        <v>500</v>
      </c>
      <c r="L451">
        <v>85.75</v>
      </c>
      <c r="M451">
        <v>0</v>
      </c>
      <c r="N451">
        <v>42875</v>
      </c>
      <c r="S451" t="s">
        <v>197</v>
      </c>
      <c r="T451">
        <v>0</v>
      </c>
      <c r="V451">
        <v>11</v>
      </c>
      <c r="W451">
        <v>11</v>
      </c>
      <c r="X451" t="s">
        <v>963</v>
      </c>
      <c r="Z451" t="s">
        <v>54</v>
      </c>
      <c r="AA451" s="1">
        <v>42380</v>
      </c>
      <c r="AB451">
        <v>46994</v>
      </c>
      <c r="AC451" t="s">
        <v>955</v>
      </c>
      <c r="AD451" t="s">
        <v>956</v>
      </c>
      <c r="AE451" t="s">
        <v>123</v>
      </c>
      <c r="AF451">
        <v>14</v>
      </c>
      <c r="AL451" t="s">
        <v>58</v>
      </c>
      <c r="AV451">
        <v>777163.7</v>
      </c>
    </row>
    <row r="452" spans="1:48" x14ac:dyDescent="0.3">
      <c r="A452">
        <v>930558</v>
      </c>
      <c r="B452" s="1">
        <v>42382</v>
      </c>
      <c r="D452" t="s">
        <v>2373</v>
      </c>
      <c r="E452" t="s">
        <v>210</v>
      </c>
      <c r="F452" t="s">
        <v>211</v>
      </c>
      <c r="G452" t="s">
        <v>49</v>
      </c>
      <c r="H452" t="s">
        <v>1561</v>
      </c>
      <c r="I452" t="s">
        <v>1562</v>
      </c>
      <c r="J452" t="s">
        <v>1563</v>
      </c>
      <c r="K452">
        <v>1</v>
      </c>
      <c r="L452">
        <v>0</v>
      </c>
      <c r="M452">
        <v>0</v>
      </c>
      <c r="N452">
        <v>0</v>
      </c>
      <c r="S452" t="s">
        <v>354</v>
      </c>
      <c r="T452">
        <v>0</v>
      </c>
      <c r="V452" t="s">
        <v>1564</v>
      </c>
      <c r="W452" t="s">
        <v>1565</v>
      </c>
      <c r="Z452" t="s">
        <v>82</v>
      </c>
      <c r="AA452" s="1">
        <v>42382</v>
      </c>
      <c r="AB452">
        <v>68426</v>
      </c>
      <c r="AC452" t="s">
        <v>714</v>
      </c>
      <c r="AD452" t="s">
        <v>715</v>
      </c>
      <c r="AE452" t="s">
        <v>118</v>
      </c>
      <c r="AF452">
        <v>20</v>
      </c>
      <c r="AL452" t="s">
        <v>58</v>
      </c>
      <c r="AV452">
        <v>779114</v>
      </c>
    </row>
    <row r="453" spans="1:48" x14ac:dyDescent="0.3">
      <c r="A453">
        <v>930559</v>
      </c>
      <c r="B453" s="1">
        <v>42382</v>
      </c>
      <c r="D453" t="s">
        <v>2373</v>
      </c>
      <c r="E453" t="s">
        <v>210</v>
      </c>
      <c r="F453" t="s">
        <v>211</v>
      </c>
      <c r="G453" t="s">
        <v>49</v>
      </c>
      <c r="H453" t="s">
        <v>1566</v>
      </c>
      <c r="I453" t="s">
        <v>1562</v>
      </c>
      <c r="J453" t="s">
        <v>1563</v>
      </c>
      <c r="K453">
        <v>1</v>
      </c>
      <c r="L453">
        <v>0</v>
      </c>
      <c r="M453">
        <v>0</v>
      </c>
      <c r="N453">
        <v>0</v>
      </c>
      <c r="S453" t="s">
        <v>354</v>
      </c>
      <c r="T453">
        <v>0</v>
      </c>
      <c r="V453" t="s">
        <v>1564</v>
      </c>
      <c r="W453" t="s">
        <v>1567</v>
      </c>
      <c r="Z453" t="s">
        <v>82</v>
      </c>
      <c r="AA453" s="1">
        <v>42382</v>
      </c>
      <c r="AB453">
        <v>68426</v>
      </c>
      <c r="AC453" t="s">
        <v>714</v>
      </c>
      <c r="AD453" t="s">
        <v>715</v>
      </c>
      <c r="AE453" t="s">
        <v>118</v>
      </c>
      <c r="AF453">
        <v>20</v>
      </c>
      <c r="AL453" t="s">
        <v>58</v>
      </c>
      <c r="AV453">
        <v>779115</v>
      </c>
    </row>
    <row r="454" spans="1:48" x14ac:dyDescent="0.3">
      <c r="A454">
        <v>930562</v>
      </c>
      <c r="B454" s="1">
        <v>42382</v>
      </c>
      <c r="D454" t="s">
        <v>2373</v>
      </c>
      <c r="E454" t="s">
        <v>210</v>
      </c>
      <c r="F454" t="s">
        <v>211</v>
      </c>
      <c r="G454" t="s">
        <v>49</v>
      </c>
      <c r="H454" t="s">
        <v>1568</v>
      </c>
      <c r="I454" t="s">
        <v>1562</v>
      </c>
      <c r="J454" t="s">
        <v>1563</v>
      </c>
      <c r="K454">
        <v>1</v>
      </c>
      <c r="L454">
        <v>0</v>
      </c>
      <c r="M454">
        <v>0</v>
      </c>
      <c r="N454">
        <v>0</v>
      </c>
      <c r="S454" t="s">
        <v>354</v>
      </c>
      <c r="T454">
        <v>0</v>
      </c>
      <c r="V454" t="s">
        <v>1569</v>
      </c>
      <c r="W454" t="s">
        <v>1570</v>
      </c>
      <c r="Z454" t="s">
        <v>82</v>
      </c>
      <c r="AA454" s="1">
        <v>42382</v>
      </c>
      <c r="AB454">
        <v>68426</v>
      </c>
      <c r="AC454" t="s">
        <v>714</v>
      </c>
      <c r="AD454" t="s">
        <v>715</v>
      </c>
      <c r="AE454" t="s">
        <v>118</v>
      </c>
      <c r="AF454">
        <v>20</v>
      </c>
      <c r="AL454" t="s">
        <v>58</v>
      </c>
      <c r="AV454">
        <v>779116</v>
      </c>
    </row>
    <row r="455" spans="1:48" x14ac:dyDescent="0.3">
      <c r="A455">
        <v>930563</v>
      </c>
      <c r="B455" s="1">
        <v>42382</v>
      </c>
      <c r="D455" t="s">
        <v>2373</v>
      </c>
      <c r="E455" t="s">
        <v>210</v>
      </c>
      <c r="F455" t="s">
        <v>211</v>
      </c>
      <c r="G455" t="s">
        <v>49</v>
      </c>
      <c r="H455" t="s">
        <v>1568</v>
      </c>
      <c r="I455" t="s">
        <v>1562</v>
      </c>
      <c r="J455" t="s">
        <v>1563</v>
      </c>
      <c r="K455">
        <v>1</v>
      </c>
      <c r="L455">
        <v>0</v>
      </c>
      <c r="M455">
        <v>0</v>
      </c>
      <c r="N455">
        <v>0</v>
      </c>
      <c r="S455" t="s">
        <v>354</v>
      </c>
      <c r="T455">
        <v>0</v>
      </c>
      <c r="V455" t="s">
        <v>1569</v>
      </c>
      <c r="W455" t="s">
        <v>1570</v>
      </c>
      <c r="Z455" t="s">
        <v>82</v>
      </c>
      <c r="AA455" s="1">
        <v>42382</v>
      </c>
      <c r="AB455">
        <v>68426</v>
      </c>
      <c r="AC455" t="s">
        <v>714</v>
      </c>
      <c r="AD455" t="s">
        <v>715</v>
      </c>
      <c r="AE455" t="s">
        <v>118</v>
      </c>
      <c r="AF455">
        <v>20</v>
      </c>
      <c r="AL455" t="s">
        <v>58</v>
      </c>
      <c r="AV455">
        <v>779122</v>
      </c>
    </row>
    <row r="456" spans="1:48" x14ac:dyDescent="0.3">
      <c r="A456">
        <v>930569</v>
      </c>
      <c r="B456" s="1">
        <v>42382</v>
      </c>
      <c r="D456" t="s">
        <v>2373</v>
      </c>
      <c r="E456" t="s">
        <v>210</v>
      </c>
      <c r="F456" t="s">
        <v>211</v>
      </c>
      <c r="G456" t="s">
        <v>49</v>
      </c>
      <c r="H456" t="s">
        <v>1584</v>
      </c>
      <c r="I456" t="s">
        <v>1562</v>
      </c>
      <c r="J456" t="s">
        <v>1563</v>
      </c>
      <c r="K456">
        <v>1</v>
      </c>
      <c r="L456">
        <v>0</v>
      </c>
      <c r="M456">
        <v>0</v>
      </c>
      <c r="N456">
        <v>0</v>
      </c>
      <c r="S456" t="s">
        <v>354</v>
      </c>
      <c r="T456">
        <v>0</v>
      </c>
      <c r="V456" t="s">
        <v>1569</v>
      </c>
      <c r="W456" t="s">
        <v>1585</v>
      </c>
      <c r="Z456" t="s">
        <v>82</v>
      </c>
      <c r="AA456" s="1">
        <v>42382</v>
      </c>
      <c r="AB456">
        <v>68426</v>
      </c>
      <c r="AC456" t="s">
        <v>714</v>
      </c>
      <c r="AD456" t="s">
        <v>715</v>
      </c>
      <c r="AE456" t="s">
        <v>118</v>
      </c>
      <c r="AF456">
        <v>20</v>
      </c>
      <c r="AL456" t="s">
        <v>58</v>
      </c>
      <c r="AV456">
        <v>779123</v>
      </c>
    </row>
    <row r="457" spans="1:48" x14ac:dyDescent="0.3">
      <c r="A457">
        <v>931566</v>
      </c>
      <c r="B457" s="1">
        <v>42384</v>
      </c>
      <c r="D457" t="s">
        <v>2373</v>
      </c>
      <c r="E457" t="s">
        <v>210</v>
      </c>
      <c r="F457" t="s">
        <v>211</v>
      </c>
      <c r="G457" t="s">
        <v>49</v>
      </c>
      <c r="H457" t="s">
        <v>2088</v>
      </c>
      <c r="I457" t="s">
        <v>2089</v>
      </c>
      <c r="J457" t="s">
        <v>2090</v>
      </c>
      <c r="K457">
        <v>3</v>
      </c>
      <c r="L457">
        <v>0</v>
      </c>
      <c r="M457">
        <v>0</v>
      </c>
      <c r="N457">
        <v>0</v>
      </c>
      <c r="S457" t="s">
        <v>471</v>
      </c>
      <c r="T457">
        <v>0</v>
      </c>
      <c r="V457">
        <v>16</v>
      </c>
      <c r="W457">
        <v>10</v>
      </c>
      <c r="X457">
        <v>42</v>
      </c>
      <c r="Y457">
        <v>4</v>
      </c>
      <c r="Z457" t="s">
        <v>82</v>
      </c>
      <c r="AA457" s="1">
        <v>42384</v>
      </c>
      <c r="AB457">
        <v>66068</v>
      </c>
      <c r="AC457" t="s">
        <v>2091</v>
      </c>
      <c r="AD457" t="s">
        <v>2092</v>
      </c>
      <c r="AE457" t="s">
        <v>231</v>
      </c>
      <c r="AF457">
        <v>20</v>
      </c>
      <c r="AL457" t="s">
        <v>58</v>
      </c>
      <c r="AV457">
        <v>779627</v>
      </c>
    </row>
    <row r="458" spans="1:48" x14ac:dyDescent="0.3">
      <c r="A458">
        <v>931566</v>
      </c>
      <c r="B458" s="1">
        <v>42384</v>
      </c>
      <c r="D458" t="s">
        <v>2373</v>
      </c>
      <c r="E458" t="s">
        <v>210</v>
      </c>
      <c r="F458" t="s">
        <v>211</v>
      </c>
      <c r="G458" t="s">
        <v>49</v>
      </c>
      <c r="H458" t="s">
        <v>2088</v>
      </c>
      <c r="I458" t="s">
        <v>2089</v>
      </c>
      <c r="J458" t="s">
        <v>2090</v>
      </c>
      <c r="K458">
        <v>5</v>
      </c>
      <c r="L458">
        <v>0</v>
      </c>
      <c r="M458">
        <v>0</v>
      </c>
      <c r="N458">
        <v>0</v>
      </c>
      <c r="S458" t="s">
        <v>471</v>
      </c>
      <c r="T458">
        <v>0</v>
      </c>
      <c r="V458">
        <v>16</v>
      </c>
      <c r="W458">
        <v>10</v>
      </c>
      <c r="X458">
        <v>42</v>
      </c>
      <c r="Y458">
        <v>4</v>
      </c>
      <c r="Z458" t="s">
        <v>82</v>
      </c>
      <c r="AA458" s="1">
        <v>42384</v>
      </c>
      <c r="AB458">
        <v>66068</v>
      </c>
      <c r="AC458" t="s">
        <v>2091</v>
      </c>
      <c r="AD458" t="s">
        <v>2092</v>
      </c>
      <c r="AE458" t="s">
        <v>231</v>
      </c>
      <c r="AF458">
        <v>20</v>
      </c>
      <c r="AL458" t="s">
        <v>58</v>
      </c>
      <c r="AV458">
        <v>779627.1</v>
      </c>
    </row>
    <row r="459" spans="1:48" x14ac:dyDescent="0.3">
      <c r="A459">
        <v>931566</v>
      </c>
      <c r="B459" s="1">
        <v>42384</v>
      </c>
      <c r="D459" t="s">
        <v>2373</v>
      </c>
      <c r="E459" t="s">
        <v>210</v>
      </c>
      <c r="F459" t="s">
        <v>211</v>
      </c>
      <c r="G459" t="s">
        <v>49</v>
      </c>
      <c r="H459" t="s">
        <v>2088</v>
      </c>
      <c r="I459" t="s">
        <v>2089</v>
      </c>
      <c r="J459" t="s">
        <v>2090</v>
      </c>
      <c r="K459">
        <v>10</v>
      </c>
      <c r="L459">
        <v>0</v>
      </c>
      <c r="M459">
        <v>0</v>
      </c>
      <c r="N459">
        <v>0</v>
      </c>
      <c r="S459" t="s">
        <v>471</v>
      </c>
      <c r="T459">
        <v>0</v>
      </c>
      <c r="V459">
        <v>16</v>
      </c>
      <c r="W459">
        <v>10</v>
      </c>
      <c r="X459">
        <v>42</v>
      </c>
      <c r="Y459">
        <v>4</v>
      </c>
      <c r="Z459" t="s">
        <v>82</v>
      </c>
      <c r="AA459" s="1">
        <v>42384</v>
      </c>
      <c r="AB459">
        <v>66068</v>
      </c>
      <c r="AC459" t="s">
        <v>2091</v>
      </c>
      <c r="AD459" t="s">
        <v>2092</v>
      </c>
      <c r="AE459" t="s">
        <v>231</v>
      </c>
      <c r="AF459">
        <v>20</v>
      </c>
      <c r="AL459" t="s">
        <v>58</v>
      </c>
      <c r="AV459">
        <v>779627.2</v>
      </c>
    </row>
    <row r="460" spans="1:48" x14ac:dyDescent="0.3">
      <c r="A460">
        <v>931624</v>
      </c>
      <c r="B460" s="1">
        <v>42384</v>
      </c>
      <c r="D460" t="s">
        <v>2370</v>
      </c>
      <c r="E460" t="s">
        <v>1159</v>
      </c>
      <c r="F460" t="s">
        <v>294</v>
      </c>
      <c r="G460" t="s">
        <v>49</v>
      </c>
      <c r="H460" t="s">
        <v>2122</v>
      </c>
      <c r="I460" t="s">
        <v>2123</v>
      </c>
      <c r="J460" t="s">
        <v>2124</v>
      </c>
      <c r="K460">
        <v>50</v>
      </c>
      <c r="L460">
        <v>76.400000000000006</v>
      </c>
      <c r="M460">
        <v>0</v>
      </c>
      <c r="N460">
        <v>3820</v>
      </c>
      <c r="S460" t="s">
        <v>312</v>
      </c>
      <c r="T460">
        <v>0</v>
      </c>
      <c r="V460">
        <v>16</v>
      </c>
      <c r="W460">
        <v>22</v>
      </c>
      <c r="X460" t="s">
        <v>306</v>
      </c>
      <c r="Z460" t="s">
        <v>54</v>
      </c>
      <c r="AA460" s="1">
        <v>42387</v>
      </c>
      <c r="AB460">
        <v>16987</v>
      </c>
      <c r="AC460" t="s">
        <v>1162</v>
      </c>
      <c r="AD460" t="s">
        <v>1163</v>
      </c>
      <c r="AE460" t="s">
        <v>284</v>
      </c>
      <c r="AF460">
        <v>16</v>
      </c>
      <c r="AL460" t="s">
        <v>58</v>
      </c>
      <c r="AV460">
        <v>779653.4</v>
      </c>
    </row>
    <row r="461" spans="1:48" x14ac:dyDescent="0.3">
      <c r="A461">
        <v>931624</v>
      </c>
      <c r="B461" s="1">
        <v>42384</v>
      </c>
      <c r="D461" t="s">
        <v>2370</v>
      </c>
      <c r="E461" t="s">
        <v>1159</v>
      </c>
      <c r="F461" t="s">
        <v>294</v>
      </c>
      <c r="G461" t="s">
        <v>49</v>
      </c>
      <c r="H461" t="s">
        <v>2122</v>
      </c>
      <c r="I461" t="s">
        <v>2123</v>
      </c>
      <c r="J461" t="s">
        <v>2124</v>
      </c>
      <c r="K461">
        <v>100</v>
      </c>
      <c r="L461">
        <v>70.650000000000006</v>
      </c>
      <c r="M461">
        <v>0</v>
      </c>
      <c r="N461">
        <v>7065</v>
      </c>
      <c r="S461" t="s">
        <v>312</v>
      </c>
      <c r="T461">
        <v>0</v>
      </c>
      <c r="V461">
        <v>16</v>
      </c>
      <c r="W461">
        <v>22</v>
      </c>
      <c r="X461" t="s">
        <v>306</v>
      </c>
      <c r="Z461" t="s">
        <v>54</v>
      </c>
      <c r="AA461" s="1">
        <v>42387</v>
      </c>
      <c r="AB461">
        <v>16987</v>
      </c>
      <c r="AC461" t="s">
        <v>1162</v>
      </c>
      <c r="AD461" t="s">
        <v>1163</v>
      </c>
      <c r="AE461" t="s">
        <v>284</v>
      </c>
      <c r="AF461">
        <v>16</v>
      </c>
      <c r="AL461" t="s">
        <v>58</v>
      </c>
      <c r="AV461">
        <v>779653.5</v>
      </c>
    </row>
    <row r="462" spans="1:48" x14ac:dyDescent="0.3">
      <c r="A462">
        <v>931624</v>
      </c>
      <c r="B462" s="1">
        <v>42384</v>
      </c>
      <c r="D462" t="s">
        <v>2370</v>
      </c>
      <c r="E462" t="s">
        <v>1159</v>
      </c>
      <c r="F462" t="s">
        <v>294</v>
      </c>
      <c r="G462" t="s">
        <v>49</v>
      </c>
      <c r="H462" t="s">
        <v>2122</v>
      </c>
      <c r="I462" t="s">
        <v>2123</v>
      </c>
      <c r="J462" t="s">
        <v>2124</v>
      </c>
      <c r="K462">
        <v>150</v>
      </c>
      <c r="L462">
        <v>69.150000000000006</v>
      </c>
      <c r="M462">
        <v>0</v>
      </c>
      <c r="N462">
        <v>10372.5</v>
      </c>
      <c r="S462" t="s">
        <v>312</v>
      </c>
      <c r="T462">
        <v>0</v>
      </c>
      <c r="V462">
        <v>16</v>
      </c>
      <c r="W462">
        <v>22</v>
      </c>
      <c r="X462" t="s">
        <v>306</v>
      </c>
      <c r="Z462" t="s">
        <v>54</v>
      </c>
      <c r="AA462" s="1">
        <v>42387</v>
      </c>
      <c r="AB462">
        <v>16987</v>
      </c>
      <c r="AC462" t="s">
        <v>1162</v>
      </c>
      <c r="AD462" t="s">
        <v>1163</v>
      </c>
      <c r="AE462" t="s">
        <v>284</v>
      </c>
      <c r="AF462">
        <v>16</v>
      </c>
      <c r="AL462" t="s">
        <v>58</v>
      </c>
      <c r="AV462">
        <v>779653.6</v>
      </c>
    </row>
    <row r="463" spans="1:48" x14ac:dyDescent="0.3">
      <c r="A463">
        <v>931627</v>
      </c>
      <c r="B463" s="1">
        <v>42384</v>
      </c>
      <c r="D463" t="s">
        <v>2370</v>
      </c>
      <c r="E463" t="s">
        <v>1159</v>
      </c>
      <c r="F463" t="s">
        <v>294</v>
      </c>
      <c r="G463" t="s">
        <v>49</v>
      </c>
      <c r="H463" t="s">
        <v>2127</v>
      </c>
      <c r="I463" t="s">
        <v>2128</v>
      </c>
      <c r="J463" t="s">
        <v>2124</v>
      </c>
      <c r="K463">
        <v>50</v>
      </c>
      <c r="L463">
        <v>95.65</v>
      </c>
      <c r="M463">
        <v>0</v>
      </c>
      <c r="N463">
        <v>4782.5</v>
      </c>
      <c r="S463" t="s">
        <v>312</v>
      </c>
      <c r="T463">
        <v>0</v>
      </c>
      <c r="V463">
        <v>16</v>
      </c>
      <c r="W463">
        <v>22</v>
      </c>
      <c r="X463" t="s">
        <v>2129</v>
      </c>
      <c r="Z463" t="s">
        <v>54</v>
      </c>
      <c r="AA463" s="1">
        <v>42387</v>
      </c>
      <c r="AB463">
        <v>16987</v>
      </c>
      <c r="AC463" t="s">
        <v>1162</v>
      </c>
      <c r="AD463" t="s">
        <v>1163</v>
      </c>
      <c r="AE463" t="s">
        <v>284</v>
      </c>
      <c r="AF463">
        <v>16</v>
      </c>
      <c r="AL463" t="s">
        <v>58</v>
      </c>
      <c r="AV463">
        <v>779655.1</v>
      </c>
    </row>
    <row r="464" spans="1:48" x14ac:dyDescent="0.3">
      <c r="A464">
        <v>931627</v>
      </c>
      <c r="B464" s="1">
        <v>42384</v>
      </c>
      <c r="D464" t="s">
        <v>2370</v>
      </c>
      <c r="E464" t="s">
        <v>1159</v>
      </c>
      <c r="F464" t="s">
        <v>294</v>
      </c>
      <c r="G464" t="s">
        <v>49</v>
      </c>
      <c r="H464" t="s">
        <v>2127</v>
      </c>
      <c r="I464" t="s">
        <v>2128</v>
      </c>
      <c r="J464" t="s">
        <v>2124</v>
      </c>
      <c r="K464">
        <v>100</v>
      </c>
      <c r="L464">
        <v>88.2</v>
      </c>
      <c r="M464">
        <v>0</v>
      </c>
      <c r="N464">
        <v>8820</v>
      </c>
      <c r="S464" t="s">
        <v>312</v>
      </c>
      <c r="T464">
        <v>0</v>
      </c>
      <c r="V464">
        <v>16</v>
      </c>
      <c r="W464">
        <v>22</v>
      </c>
      <c r="X464" t="s">
        <v>2129</v>
      </c>
      <c r="Z464" t="s">
        <v>54</v>
      </c>
      <c r="AA464" s="1">
        <v>42387</v>
      </c>
      <c r="AB464">
        <v>16987</v>
      </c>
      <c r="AC464" t="s">
        <v>1162</v>
      </c>
      <c r="AD464" t="s">
        <v>1163</v>
      </c>
      <c r="AE464" t="s">
        <v>284</v>
      </c>
      <c r="AF464">
        <v>16</v>
      </c>
      <c r="AL464" t="s">
        <v>58</v>
      </c>
      <c r="AV464">
        <v>779655.2</v>
      </c>
    </row>
    <row r="465" spans="1:48" x14ac:dyDescent="0.3">
      <c r="A465">
        <v>931627</v>
      </c>
      <c r="B465" s="1">
        <v>42384</v>
      </c>
      <c r="D465" t="s">
        <v>2370</v>
      </c>
      <c r="E465" t="s">
        <v>1159</v>
      </c>
      <c r="F465" t="s">
        <v>294</v>
      </c>
      <c r="G465" t="s">
        <v>49</v>
      </c>
      <c r="H465" t="s">
        <v>2127</v>
      </c>
      <c r="I465" t="s">
        <v>2128</v>
      </c>
      <c r="J465" t="s">
        <v>2124</v>
      </c>
      <c r="K465">
        <v>150</v>
      </c>
      <c r="L465">
        <v>85.95</v>
      </c>
      <c r="M465">
        <v>0</v>
      </c>
      <c r="N465">
        <v>12892.5</v>
      </c>
      <c r="S465" t="s">
        <v>312</v>
      </c>
      <c r="T465">
        <v>0</v>
      </c>
      <c r="V465">
        <v>16</v>
      </c>
      <c r="W465">
        <v>22</v>
      </c>
      <c r="X465" t="s">
        <v>2129</v>
      </c>
      <c r="Z465" t="s">
        <v>54</v>
      </c>
      <c r="AA465" s="1">
        <v>42387</v>
      </c>
      <c r="AB465">
        <v>16987</v>
      </c>
      <c r="AC465" t="s">
        <v>1162</v>
      </c>
      <c r="AD465" t="s">
        <v>1163</v>
      </c>
      <c r="AE465" t="s">
        <v>284</v>
      </c>
      <c r="AF465">
        <v>16</v>
      </c>
      <c r="AL465" t="s">
        <v>58</v>
      </c>
      <c r="AV465">
        <v>779655.3</v>
      </c>
    </row>
    <row r="466" spans="1:48" x14ac:dyDescent="0.3">
      <c r="A466">
        <v>932092</v>
      </c>
      <c r="B466" s="1">
        <v>42387</v>
      </c>
      <c r="D466" t="s">
        <v>2397</v>
      </c>
      <c r="E466" t="s">
        <v>2343</v>
      </c>
      <c r="F466" t="s">
        <v>119</v>
      </c>
      <c r="G466" t="s">
        <v>49</v>
      </c>
      <c r="H466" t="s">
        <v>2344</v>
      </c>
      <c r="I466" t="s">
        <v>2345</v>
      </c>
      <c r="J466" t="s">
        <v>2346</v>
      </c>
      <c r="K466">
        <v>50</v>
      </c>
      <c r="L466">
        <v>0</v>
      </c>
      <c r="M466">
        <v>0</v>
      </c>
      <c r="N466">
        <v>0</v>
      </c>
      <c r="S466" t="s">
        <v>816</v>
      </c>
      <c r="T466">
        <v>0</v>
      </c>
      <c r="V466">
        <v>16</v>
      </c>
      <c r="W466">
        <v>12.25</v>
      </c>
      <c r="X466" t="s">
        <v>726</v>
      </c>
      <c r="Z466" t="s">
        <v>82</v>
      </c>
      <c r="AA466" s="1">
        <v>42387</v>
      </c>
      <c r="AB466">
        <v>63063</v>
      </c>
      <c r="AC466" t="s">
        <v>2347</v>
      </c>
      <c r="AD466" t="s">
        <v>2348</v>
      </c>
      <c r="AE466" t="s">
        <v>157</v>
      </c>
      <c r="AF466">
        <v>16</v>
      </c>
      <c r="AK466" t="s">
        <v>67</v>
      </c>
      <c r="AL466" t="s">
        <v>58</v>
      </c>
      <c r="AV466">
        <v>714944.8</v>
      </c>
    </row>
    <row r="467" spans="1:48" x14ac:dyDescent="0.3">
      <c r="A467">
        <v>931031</v>
      </c>
      <c r="B467" s="1">
        <v>42383</v>
      </c>
      <c r="E467" t="s">
        <v>762</v>
      </c>
      <c r="F467" t="s">
        <v>763</v>
      </c>
      <c r="G467" t="s">
        <v>49</v>
      </c>
      <c r="H467" t="s">
        <v>1825</v>
      </c>
      <c r="I467" t="s">
        <v>1826</v>
      </c>
      <c r="J467" t="s">
        <v>1827</v>
      </c>
      <c r="K467">
        <v>2500</v>
      </c>
      <c r="L467">
        <v>1.4</v>
      </c>
      <c r="M467">
        <v>0</v>
      </c>
      <c r="N467">
        <v>3500</v>
      </c>
      <c r="S467" t="s">
        <v>382</v>
      </c>
      <c r="T467">
        <v>0</v>
      </c>
      <c r="V467" t="s">
        <v>1825</v>
      </c>
      <c r="Z467" t="s">
        <v>54</v>
      </c>
      <c r="AA467" s="1">
        <v>42384</v>
      </c>
      <c r="AB467">
        <v>24295</v>
      </c>
      <c r="AC467" t="s">
        <v>1828</v>
      </c>
      <c r="AD467" t="s">
        <v>1829</v>
      </c>
      <c r="AE467" t="s">
        <v>327</v>
      </c>
      <c r="AF467">
        <v>11</v>
      </c>
      <c r="AL467" t="s">
        <v>58</v>
      </c>
      <c r="AV467">
        <v>779354.1</v>
      </c>
    </row>
    <row r="468" spans="1:48" x14ac:dyDescent="0.3">
      <c r="A468">
        <v>930928</v>
      </c>
      <c r="B468" s="1">
        <v>42383</v>
      </c>
      <c r="D468" t="s">
        <v>2376</v>
      </c>
      <c r="E468" t="s">
        <v>1776</v>
      </c>
      <c r="F468" t="s">
        <v>1777</v>
      </c>
      <c r="G468" t="s">
        <v>49</v>
      </c>
      <c r="H468" t="s">
        <v>1778</v>
      </c>
      <c r="I468" t="s">
        <v>1779</v>
      </c>
      <c r="J468" t="s">
        <v>1780</v>
      </c>
      <c r="K468">
        <v>500</v>
      </c>
      <c r="L468">
        <v>32.35</v>
      </c>
      <c r="M468">
        <v>0</v>
      </c>
      <c r="N468">
        <v>16175</v>
      </c>
      <c r="S468" t="s">
        <v>354</v>
      </c>
      <c r="T468">
        <v>0</v>
      </c>
      <c r="V468">
        <v>9.5</v>
      </c>
      <c r="W468">
        <v>11.25</v>
      </c>
      <c r="X468" t="s">
        <v>1781</v>
      </c>
      <c r="Z468" t="s">
        <v>54</v>
      </c>
      <c r="AA468" s="1">
        <v>42383</v>
      </c>
      <c r="AB468">
        <v>63087</v>
      </c>
      <c r="AC468" t="s">
        <v>1782</v>
      </c>
      <c r="AD468" t="s">
        <v>1783</v>
      </c>
      <c r="AE468" t="s">
        <v>327</v>
      </c>
      <c r="AF468">
        <v>80</v>
      </c>
      <c r="AL468" t="s">
        <v>58</v>
      </c>
      <c r="AV468">
        <v>779300.3</v>
      </c>
    </row>
    <row r="469" spans="1:48" x14ac:dyDescent="0.3">
      <c r="A469">
        <v>930928</v>
      </c>
      <c r="B469" s="1">
        <v>42383</v>
      </c>
      <c r="D469" t="s">
        <v>2376</v>
      </c>
      <c r="E469" t="s">
        <v>1776</v>
      </c>
      <c r="F469" t="s">
        <v>1777</v>
      </c>
      <c r="G469" t="s">
        <v>49</v>
      </c>
      <c r="H469" t="s">
        <v>1778</v>
      </c>
      <c r="I469" t="s">
        <v>1779</v>
      </c>
      <c r="J469" t="s">
        <v>1780</v>
      </c>
      <c r="K469">
        <v>1000</v>
      </c>
      <c r="L469">
        <v>32.049999999999997</v>
      </c>
      <c r="M469">
        <v>0</v>
      </c>
      <c r="N469">
        <v>32050</v>
      </c>
      <c r="S469" t="s">
        <v>354</v>
      </c>
      <c r="T469">
        <v>0</v>
      </c>
      <c r="V469">
        <v>9.5</v>
      </c>
      <c r="W469">
        <v>11.25</v>
      </c>
      <c r="X469" t="s">
        <v>1781</v>
      </c>
      <c r="Z469" t="s">
        <v>54</v>
      </c>
      <c r="AA469" s="1">
        <v>42383</v>
      </c>
      <c r="AB469">
        <v>63087</v>
      </c>
      <c r="AC469" t="s">
        <v>1782</v>
      </c>
      <c r="AD469" t="s">
        <v>1783</v>
      </c>
      <c r="AE469" t="s">
        <v>327</v>
      </c>
      <c r="AF469">
        <v>80</v>
      </c>
      <c r="AL469" t="s">
        <v>58</v>
      </c>
      <c r="AV469">
        <v>779300.4</v>
      </c>
    </row>
    <row r="470" spans="1:48" x14ac:dyDescent="0.3">
      <c r="A470">
        <v>930928</v>
      </c>
      <c r="B470" s="1">
        <v>42383</v>
      </c>
      <c r="D470" t="s">
        <v>2376</v>
      </c>
      <c r="E470" t="s">
        <v>1776</v>
      </c>
      <c r="F470" t="s">
        <v>1777</v>
      </c>
      <c r="G470" t="s">
        <v>49</v>
      </c>
      <c r="H470" t="s">
        <v>1778</v>
      </c>
      <c r="I470" t="s">
        <v>1779</v>
      </c>
      <c r="J470" t="s">
        <v>1780</v>
      </c>
      <c r="K470">
        <v>1500</v>
      </c>
      <c r="L470">
        <v>31.96</v>
      </c>
      <c r="M470">
        <v>0</v>
      </c>
      <c r="N470">
        <v>47940</v>
      </c>
      <c r="S470" t="s">
        <v>354</v>
      </c>
      <c r="T470">
        <v>0</v>
      </c>
      <c r="V470">
        <v>9.5</v>
      </c>
      <c r="W470">
        <v>11.25</v>
      </c>
      <c r="X470" t="s">
        <v>1781</v>
      </c>
      <c r="Z470" t="s">
        <v>54</v>
      </c>
      <c r="AA470" s="1">
        <v>42383</v>
      </c>
      <c r="AB470">
        <v>63087</v>
      </c>
      <c r="AC470" t="s">
        <v>1782</v>
      </c>
      <c r="AD470" t="s">
        <v>1783</v>
      </c>
      <c r="AE470" t="s">
        <v>327</v>
      </c>
      <c r="AF470">
        <v>80</v>
      </c>
      <c r="AL470" t="s">
        <v>58</v>
      </c>
      <c r="AV470">
        <v>779300.5</v>
      </c>
    </row>
    <row r="471" spans="1:48" x14ac:dyDescent="0.3">
      <c r="A471">
        <v>930928</v>
      </c>
      <c r="B471" s="1">
        <v>42383</v>
      </c>
      <c r="D471" t="s">
        <v>2376</v>
      </c>
      <c r="E471" t="s">
        <v>1776</v>
      </c>
      <c r="F471" t="s">
        <v>1777</v>
      </c>
      <c r="G471" t="s">
        <v>49</v>
      </c>
      <c r="H471" t="s">
        <v>1778</v>
      </c>
      <c r="I471" t="s">
        <v>1779</v>
      </c>
      <c r="J471" t="s">
        <v>1780</v>
      </c>
      <c r="K471">
        <v>2000</v>
      </c>
      <c r="L471">
        <v>31.95</v>
      </c>
      <c r="M471">
        <v>0</v>
      </c>
      <c r="N471">
        <v>63900</v>
      </c>
      <c r="S471" t="s">
        <v>354</v>
      </c>
      <c r="T471">
        <v>0</v>
      </c>
      <c r="V471">
        <v>9.5</v>
      </c>
      <c r="W471">
        <v>11.25</v>
      </c>
      <c r="X471" t="s">
        <v>1781</v>
      </c>
      <c r="Z471" t="s">
        <v>54</v>
      </c>
      <c r="AA471" s="1">
        <v>42383</v>
      </c>
      <c r="AB471">
        <v>63087</v>
      </c>
      <c r="AC471" t="s">
        <v>1782</v>
      </c>
      <c r="AD471" t="s">
        <v>1783</v>
      </c>
      <c r="AE471" t="s">
        <v>327</v>
      </c>
      <c r="AF471">
        <v>80</v>
      </c>
      <c r="AL471" t="s">
        <v>58</v>
      </c>
      <c r="AV471">
        <v>779300.6</v>
      </c>
    </row>
    <row r="472" spans="1:48" x14ac:dyDescent="0.3">
      <c r="A472">
        <v>932053</v>
      </c>
      <c r="B472" s="1">
        <v>42387</v>
      </c>
      <c r="D472" t="s">
        <v>2390</v>
      </c>
      <c r="E472" t="s">
        <v>2305</v>
      </c>
      <c r="F472" t="s">
        <v>2306</v>
      </c>
      <c r="G472" t="s">
        <v>49</v>
      </c>
      <c r="H472" t="s">
        <v>2307</v>
      </c>
      <c r="I472" t="s">
        <v>2308</v>
      </c>
      <c r="J472" t="s">
        <v>2309</v>
      </c>
      <c r="K472">
        <v>1</v>
      </c>
      <c r="L472">
        <v>0</v>
      </c>
      <c r="M472">
        <v>0</v>
      </c>
      <c r="N472">
        <v>0</v>
      </c>
      <c r="S472" t="s">
        <v>158</v>
      </c>
      <c r="T472">
        <v>0</v>
      </c>
      <c r="V472">
        <v>6</v>
      </c>
      <c r="W472">
        <v>12</v>
      </c>
      <c r="X472" t="s">
        <v>2310</v>
      </c>
      <c r="Z472" t="s">
        <v>82</v>
      </c>
      <c r="AA472" s="1">
        <v>42387</v>
      </c>
      <c r="AB472">
        <v>64734</v>
      </c>
      <c r="AC472" t="s">
        <v>2311</v>
      </c>
      <c r="AD472" t="s">
        <v>2312</v>
      </c>
      <c r="AE472" t="s">
        <v>327</v>
      </c>
      <c r="AF472">
        <v>22</v>
      </c>
      <c r="AL472" t="s">
        <v>58</v>
      </c>
      <c r="AV472">
        <v>779900</v>
      </c>
    </row>
    <row r="473" spans="1:48" x14ac:dyDescent="0.3">
      <c r="A473">
        <v>932054</v>
      </c>
      <c r="B473" s="1">
        <v>42387</v>
      </c>
      <c r="D473" t="s">
        <v>2373</v>
      </c>
      <c r="E473" t="s">
        <v>2313</v>
      </c>
      <c r="F473" t="s">
        <v>2314</v>
      </c>
      <c r="G473" t="s">
        <v>49</v>
      </c>
      <c r="H473" t="s">
        <v>2315</v>
      </c>
      <c r="I473" t="s">
        <v>2316</v>
      </c>
      <c r="J473" t="s">
        <v>452</v>
      </c>
      <c r="K473">
        <v>30</v>
      </c>
      <c r="L473">
        <v>191.15</v>
      </c>
      <c r="M473">
        <v>0</v>
      </c>
      <c r="N473">
        <v>5734.5</v>
      </c>
      <c r="S473" t="s">
        <v>197</v>
      </c>
      <c r="T473">
        <v>0</v>
      </c>
      <c r="V473">
        <v>24</v>
      </c>
      <c r="W473">
        <v>36</v>
      </c>
      <c r="X473" t="s">
        <v>2317</v>
      </c>
      <c r="Z473" t="s">
        <v>54</v>
      </c>
      <c r="AA473" s="1">
        <v>42388</v>
      </c>
      <c r="AB473">
        <v>49174</v>
      </c>
      <c r="AC473" t="s">
        <v>2318</v>
      </c>
      <c r="AD473" t="s">
        <v>2319</v>
      </c>
      <c r="AE473" t="s">
        <v>387</v>
      </c>
      <c r="AF473">
        <v>70</v>
      </c>
      <c r="AL473" t="s">
        <v>58</v>
      </c>
      <c r="AV473">
        <v>779901.1</v>
      </c>
    </row>
    <row r="474" spans="1:48" x14ac:dyDescent="0.3">
      <c r="A474">
        <v>932054</v>
      </c>
      <c r="B474" s="1">
        <v>42387</v>
      </c>
      <c r="D474" t="s">
        <v>2373</v>
      </c>
      <c r="E474" t="s">
        <v>2313</v>
      </c>
      <c r="F474" t="s">
        <v>2314</v>
      </c>
      <c r="G474" t="s">
        <v>49</v>
      </c>
      <c r="H474" t="s">
        <v>2315</v>
      </c>
      <c r="I474" t="s">
        <v>2316</v>
      </c>
      <c r="J474" t="s">
        <v>452</v>
      </c>
      <c r="K474">
        <v>80</v>
      </c>
      <c r="L474">
        <v>149.75</v>
      </c>
      <c r="M474">
        <v>0</v>
      </c>
      <c r="N474">
        <v>11980</v>
      </c>
      <c r="S474" t="s">
        <v>197</v>
      </c>
      <c r="T474">
        <v>0</v>
      </c>
      <c r="V474">
        <v>24</v>
      </c>
      <c r="W474">
        <v>36</v>
      </c>
      <c r="X474" t="s">
        <v>2317</v>
      </c>
      <c r="Z474" t="s">
        <v>54</v>
      </c>
      <c r="AA474" s="1">
        <v>42388</v>
      </c>
      <c r="AB474">
        <v>49174</v>
      </c>
      <c r="AC474" t="s">
        <v>2318</v>
      </c>
      <c r="AD474" t="s">
        <v>2319</v>
      </c>
      <c r="AE474" t="s">
        <v>387</v>
      </c>
      <c r="AF474">
        <v>70</v>
      </c>
      <c r="AL474" t="s">
        <v>58</v>
      </c>
      <c r="AV474">
        <v>779901.2</v>
      </c>
    </row>
    <row r="475" spans="1:48" x14ac:dyDescent="0.3">
      <c r="A475">
        <v>932054</v>
      </c>
      <c r="B475" s="1">
        <v>42387</v>
      </c>
      <c r="D475" t="s">
        <v>2373</v>
      </c>
      <c r="E475" t="s">
        <v>2313</v>
      </c>
      <c r="F475" t="s">
        <v>2314</v>
      </c>
      <c r="G475" t="s">
        <v>49</v>
      </c>
      <c r="H475" t="s">
        <v>2315</v>
      </c>
      <c r="I475" t="s">
        <v>2316</v>
      </c>
      <c r="J475" t="s">
        <v>452</v>
      </c>
      <c r="K475">
        <v>150</v>
      </c>
      <c r="L475">
        <v>147.5</v>
      </c>
      <c r="M475">
        <v>0</v>
      </c>
      <c r="N475">
        <v>22125</v>
      </c>
      <c r="S475" t="s">
        <v>197</v>
      </c>
      <c r="T475">
        <v>0</v>
      </c>
      <c r="V475">
        <v>24</v>
      </c>
      <c r="W475">
        <v>36</v>
      </c>
      <c r="X475" t="s">
        <v>2317</v>
      </c>
      <c r="Z475" t="s">
        <v>54</v>
      </c>
      <c r="AA475" s="1">
        <v>42388</v>
      </c>
      <c r="AB475">
        <v>49174</v>
      </c>
      <c r="AC475" t="s">
        <v>2318</v>
      </c>
      <c r="AD475" t="s">
        <v>2319</v>
      </c>
      <c r="AE475" t="s">
        <v>387</v>
      </c>
      <c r="AF475">
        <v>70</v>
      </c>
      <c r="AL475" t="s">
        <v>58</v>
      </c>
      <c r="AV475">
        <v>779901.3</v>
      </c>
    </row>
    <row r="476" spans="1:48" x14ac:dyDescent="0.3">
      <c r="A476">
        <v>932055</v>
      </c>
      <c r="B476" s="1">
        <v>42387</v>
      </c>
      <c r="D476" t="s">
        <v>2373</v>
      </c>
      <c r="E476" t="s">
        <v>2313</v>
      </c>
      <c r="F476" t="s">
        <v>2314</v>
      </c>
      <c r="G476" t="s">
        <v>49</v>
      </c>
      <c r="H476" t="s">
        <v>2320</v>
      </c>
      <c r="I476" t="s">
        <v>2316</v>
      </c>
      <c r="J476" t="s">
        <v>452</v>
      </c>
      <c r="K476">
        <v>30</v>
      </c>
      <c r="L476">
        <v>197.5</v>
      </c>
      <c r="M476">
        <v>0</v>
      </c>
      <c r="N476">
        <v>5925</v>
      </c>
      <c r="S476" t="s">
        <v>197</v>
      </c>
      <c r="T476">
        <v>0</v>
      </c>
      <c r="V476">
        <v>26</v>
      </c>
      <c r="W476">
        <v>36</v>
      </c>
      <c r="X476" t="s">
        <v>2317</v>
      </c>
      <c r="Z476" t="s">
        <v>54</v>
      </c>
      <c r="AA476" s="1">
        <v>42388</v>
      </c>
      <c r="AB476">
        <v>49174</v>
      </c>
      <c r="AC476" t="s">
        <v>2318</v>
      </c>
      <c r="AD476" t="s">
        <v>2319</v>
      </c>
      <c r="AE476" t="s">
        <v>387</v>
      </c>
      <c r="AF476">
        <v>70</v>
      </c>
      <c r="AL476" t="s">
        <v>58</v>
      </c>
      <c r="AV476">
        <v>779902.2</v>
      </c>
    </row>
    <row r="477" spans="1:48" x14ac:dyDescent="0.3">
      <c r="A477">
        <v>932055</v>
      </c>
      <c r="B477" s="1">
        <v>42387</v>
      </c>
      <c r="D477" t="s">
        <v>2373</v>
      </c>
      <c r="E477" t="s">
        <v>2313</v>
      </c>
      <c r="F477" t="s">
        <v>2314</v>
      </c>
      <c r="G477" t="s">
        <v>49</v>
      </c>
      <c r="H477" t="s">
        <v>2320</v>
      </c>
      <c r="I477" t="s">
        <v>2316</v>
      </c>
      <c r="J477" t="s">
        <v>452</v>
      </c>
      <c r="K477">
        <v>80</v>
      </c>
      <c r="L477">
        <v>161.75</v>
      </c>
      <c r="M477">
        <v>0</v>
      </c>
      <c r="N477">
        <v>12940</v>
      </c>
      <c r="S477" t="s">
        <v>197</v>
      </c>
      <c r="T477">
        <v>0</v>
      </c>
      <c r="V477">
        <v>26</v>
      </c>
      <c r="W477">
        <v>36</v>
      </c>
      <c r="X477" t="s">
        <v>2317</v>
      </c>
      <c r="Z477" t="s">
        <v>54</v>
      </c>
      <c r="AA477" s="1">
        <v>42388</v>
      </c>
      <c r="AB477">
        <v>49174</v>
      </c>
      <c r="AC477" t="s">
        <v>2318</v>
      </c>
      <c r="AD477" t="s">
        <v>2319</v>
      </c>
      <c r="AE477" t="s">
        <v>387</v>
      </c>
      <c r="AF477">
        <v>70</v>
      </c>
      <c r="AL477" t="s">
        <v>58</v>
      </c>
      <c r="AV477">
        <v>779902.3</v>
      </c>
    </row>
    <row r="478" spans="1:48" x14ac:dyDescent="0.3">
      <c r="A478">
        <v>932055</v>
      </c>
      <c r="B478" s="1">
        <v>42387</v>
      </c>
      <c r="D478" t="s">
        <v>2373</v>
      </c>
      <c r="E478" t="s">
        <v>2313</v>
      </c>
      <c r="F478" t="s">
        <v>2314</v>
      </c>
      <c r="G478" t="s">
        <v>49</v>
      </c>
      <c r="H478" t="s">
        <v>2320</v>
      </c>
      <c r="I478" t="s">
        <v>2316</v>
      </c>
      <c r="J478" t="s">
        <v>452</v>
      </c>
      <c r="K478">
        <v>150</v>
      </c>
      <c r="L478">
        <v>159.75</v>
      </c>
      <c r="M478">
        <v>0</v>
      </c>
      <c r="N478">
        <v>23962.5</v>
      </c>
      <c r="S478" t="s">
        <v>197</v>
      </c>
      <c r="T478">
        <v>0</v>
      </c>
      <c r="V478">
        <v>26</v>
      </c>
      <c r="W478">
        <v>36</v>
      </c>
      <c r="X478" t="s">
        <v>2317</v>
      </c>
      <c r="Z478" t="s">
        <v>54</v>
      </c>
      <c r="AA478" s="1">
        <v>42388</v>
      </c>
      <c r="AB478">
        <v>49174</v>
      </c>
      <c r="AC478" t="s">
        <v>2318</v>
      </c>
      <c r="AD478" t="s">
        <v>2319</v>
      </c>
      <c r="AE478" t="s">
        <v>387</v>
      </c>
      <c r="AF478">
        <v>70</v>
      </c>
      <c r="AL478" t="s">
        <v>58</v>
      </c>
      <c r="AV478">
        <v>779902.4</v>
      </c>
    </row>
    <row r="479" spans="1:48" x14ac:dyDescent="0.3">
      <c r="A479">
        <v>929620</v>
      </c>
      <c r="B479" s="1">
        <v>42377</v>
      </c>
      <c r="D479" t="s">
        <v>2371</v>
      </c>
      <c r="E479" t="s">
        <v>1061</v>
      </c>
      <c r="F479" t="s">
        <v>1062</v>
      </c>
      <c r="G479" t="s">
        <v>49</v>
      </c>
      <c r="H479" t="s">
        <v>1063</v>
      </c>
      <c r="I479" t="s">
        <v>1064</v>
      </c>
      <c r="J479" t="s">
        <v>1065</v>
      </c>
      <c r="K479">
        <v>1.2</v>
      </c>
      <c r="L479">
        <v>1016.5</v>
      </c>
      <c r="M479">
        <v>0</v>
      </c>
      <c r="N479">
        <v>1219.8</v>
      </c>
      <c r="S479" t="s">
        <v>92</v>
      </c>
      <c r="T479">
        <v>0</v>
      </c>
      <c r="V479">
        <v>15.25</v>
      </c>
      <c r="W479">
        <v>85</v>
      </c>
      <c r="X479" t="s">
        <v>1066</v>
      </c>
      <c r="Y479" t="s">
        <v>1067</v>
      </c>
      <c r="Z479" t="s">
        <v>54</v>
      </c>
      <c r="AA479" s="1">
        <v>42381</v>
      </c>
      <c r="AB479">
        <v>7788</v>
      </c>
      <c r="AC479" t="s">
        <v>1068</v>
      </c>
      <c r="AD479" t="s">
        <v>1069</v>
      </c>
      <c r="AE479" t="s">
        <v>327</v>
      </c>
      <c r="AF479">
        <v>16</v>
      </c>
      <c r="AL479" t="s">
        <v>58</v>
      </c>
      <c r="AV479">
        <v>778639.1</v>
      </c>
    </row>
    <row r="480" spans="1:48" x14ac:dyDescent="0.3">
      <c r="A480">
        <v>929623</v>
      </c>
      <c r="B480" s="1">
        <v>42377</v>
      </c>
      <c r="D480" t="s">
        <v>2371</v>
      </c>
      <c r="E480" t="s">
        <v>1061</v>
      </c>
      <c r="F480" t="s">
        <v>1062</v>
      </c>
      <c r="G480" t="s">
        <v>49</v>
      </c>
      <c r="H480" t="s">
        <v>1070</v>
      </c>
      <c r="I480" t="s">
        <v>1071</v>
      </c>
      <c r="J480" t="s">
        <v>1065</v>
      </c>
      <c r="K480">
        <v>2</v>
      </c>
      <c r="L480">
        <v>629.95000000000005</v>
      </c>
      <c r="M480">
        <v>0</v>
      </c>
      <c r="N480">
        <v>1259.9000000000001</v>
      </c>
      <c r="S480" t="s">
        <v>92</v>
      </c>
      <c r="T480">
        <v>0</v>
      </c>
      <c r="V480">
        <v>9</v>
      </c>
      <c r="W480">
        <v>82</v>
      </c>
      <c r="X480" t="s">
        <v>1066</v>
      </c>
      <c r="Y480" t="s">
        <v>1067</v>
      </c>
      <c r="Z480" t="s">
        <v>54</v>
      </c>
      <c r="AA480" s="1">
        <v>42381</v>
      </c>
      <c r="AB480">
        <v>7788</v>
      </c>
      <c r="AC480" t="s">
        <v>1068</v>
      </c>
      <c r="AD480" t="s">
        <v>1069</v>
      </c>
      <c r="AE480" t="s">
        <v>327</v>
      </c>
      <c r="AF480">
        <v>16</v>
      </c>
      <c r="AL480" t="s">
        <v>58</v>
      </c>
      <c r="AV480">
        <v>778641.1</v>
      </c>
    </row>
    <row r="481" spans="1:48" x14ac:dyDescent="0.3">
      <c r="A481">
        <v>931885</v>
      </c>
      <c r="B481" s="1">
        <v>42387</v>
      </c>
      <c r="D481" t="s">
        <v>2381</v>
      </c>
      <c r="E481" t="s">
        <v>749</v>
      </c>
      <c r="F481" t="s">
        <v>750</v>
      </c>
      <c r="G481" t="s">
        <v>49</v>
      </c>
      <c r="H481" t="s">
        <v>2207</v>
      </c>
      <c r="I481" t="s">
        <v>2208</v>
      </c>
      <c r="J481" t="s">
        <v>2209</v>
      </c>
      <c r="K481">
        <v>120</v>
      </c>
      <c r="L481">
        <v>0</v>
      </c>
      <c r="M481">
        <v>0</v>
      </c>
      <c r="N481">
        <v>0</v>
      </c>
      <c r="S481" t="s">
        <v>697</v>
      </c>
      <c r="T481">
        <v>0</v>
      </c>
      <c r="V481">
        <v>21</v>
      </c>
      <c r="W481">
        <v>16</v>
      </c>
      <c r="X481">
        <v>37</v>
      </c>
      <c r="Y481" t="s">
        <v>2210</v>
      </c>
      <c r="Z481" t="s">
        <v>82</v>
      </c>
      <c r="AA481" s="1">
        <v>42387</v>
      </c>
      <c r="AB481">
        <v>40536</v>
      </c>
      <c r="AC481" t="s">
        <v>2211</v>
      </c>
      <c r="AD481" t="s">
        <v>2212</v>
      </c>
      <c r="AE481" t="s">
        <v>284</v>
      </c>
      <c r="AF481">
        <v>16</v>
      </c>
      <c r="AL481" t="s">
        <v>58</v>
      </c>
      <c r="AV481">
        <v>779794</v>
      </c>
    </row>
    <row r="482" spans="1:48" x14ac:dyDescent="0.3">
      <c r="A482">
        <v>930011</v>
      </c>
      <c r="B482" s="1">
        <v>42380</v>
      </c>
      <c r="D482" t="s">
        <v>1835</v>
      </c>
      <c r="E482" t="s">
        <v>1263</v>
      </c>
      <c r="F482" t="s">
        <v>1264</v>
      </c>
      <c r="G482" t="s">
        <v>49</v>
      </c>
      <c r="H482" t="s">
        <v>1265</v>
      </c>
      <c r="I482" t="s">
        <v>1266</v>
      </c>
      <c r="J482" t="s">
        <v>1267</v>
      </c>
      <c r="K482">
        <v>30</v>
      </c>
      <c r="L482">
        <v>43.55</v>
      </c>
      <c r="M482">
        <v>0</v>
      </c>
      <c r="N482">
        <v>1306.5</v>
      </c>
      <c r="S482" t="s">
        <v>354</v>
      </c>
      <c r="T482">
        <v>0</v>
      </c>
      <c r="V482">
        <v>12</v>
      </c>
      <c r="W482" t="s">
        <v>1268</v>
      </c>
      <c r="X482" t="s">
        <v>1269</v>
      </c>
      <c r="Z482" t="s">
        <v>54</v>
      </c>
      <c r="AA482" s="1">
        <v>42381</v>
      </c>
      <c r="AB482">
        <v>21510</v>
      </c>
      <c r="AC482" t="s">
        <v>1270</v>
      </c>
      <c r="AD482" t="s">
        <v>1271</v>
      </c>
      <c r="AE482" t="s">
        <v>169</v>
      </c>
      <c r="AF482">
        <v>14</v>
      </c>
      <c r="AL482" t="s">
        <v>58</v>
      </c>
      <c r="AV482">
        <v>778836.1</v>
      </c>
    </row>
    <row r="483" spans="1:48" x14ac:dyDescent="0.3">
      <c r="A483">
        <v>930011</v>
      </c>
      <c r="B483" s="1">
        <v>42380</v>
      </c>
      <c r="D483" t="s">
        <v>1835</v>
      </c>
      <c r="E483" t="s">
        <v>1263</v>
      </c>
      <c r="F483" t="s">
        <v>1264</v>
      </c>
      <c r="G483" t="s">
        <v>49</v>
      </c>
      <c r="H483" t="s">
        <v>1265</v>
      </c>
      <c r="I483" t="s">
        <v>1266</v>
      </c>
      <c r="J483" t="s">
        <v>1267</v>
      </c>
      <c r="K483">
        <v>50</v>
      </c>
      <c r="L483">
        <v>38.75</v>
      </c>
      <c r="M483">
        <v>0</v>
      </c>
      <c r="N483">
        <v>1937.5</v>
      </c>
      <c r="S483" t="s">
        <v>354</v>
      </c>
      <c r="T483">
        <v>0</v>
      </c>
      <c r="V483">
        <v>12</v>
      </c>
      <c r="W483" t="s">
        <v>1268</v>
      </c>
      <c r="X483" t="s">
        <v>1269</v>
      </c>
      <c r="Z483" t="s">
        <v>54</v>
      </c>
      <c r="AA483" s="1">
        <v>42381</v>
      </c>
      <c r="AB483">
        <v>21510</v>
      </c>
      <c r="AC483" t="s">
        <v>1270</v>
      </c>
      <c r="AD483" t="s">
        <v>1271</v>
      </c>
      <c r="AE483" t="s">
        <v>169</v>
      </c>
      <c r="AF483">
        <v>14</v>
      </c>
      <c r="AL483" t="s">
        <v>58</v>
      </c>
      <c r="AV483">
        <v>778836.2</v>
      </c>
    </row>
    <row r="484" spans="1:48" x14ac:dyDescent="0.3">
      <c r="A484">
        <v>930011</v>
      </c>
      <c r="B484" s="1">
        <v>42380</v>
      </c>
      <c r="D484" t="s">
        <v>1835</v>
      </c>
      <c r="E484" t="s">
        <v>1263</v>
      </c>
      <c r="F484" t="s">
        <v>1264</v>
      </c>
      <c r="G484" t="s">
        <v>49</v>
      </c>
      <c r="H484" t="s">
        <v>1265</v>
      </c>
      <c r="I484" t="s">
        <v>1266</v>
      </c>
      <c r="J484" t="s">
        <v>1267</v>
      </c>
      <c r="K484">
        <v>100</v>
      </c>
      <c r="L484">
        <v>33.700000000000003</v>
      </c>
      <c r="M484">
        <v>0</v>
      </c>
      <c r="N484">
        <v>3370</v>
      </c>
      <c r="S484" t="s">
        <v>354</v>
      </c>
      <c r="T484">
        <v>0</v>
      </c>
      <c r="V484">
        <v>12</v>
      </c>
      <c r="W484" t="s">
        <v>1268</v>
      </c>
      <c r="X484" t="s">
        <v>1269</v>
      </c>
      <c r="Z484" t="s">
        <v>54</v>
      </c>
      <c r="AA484" s="1">
        <v>42381</v>
      </c>
      <c r="AB484">
        <v>21510</v>
      </c>
      <c r="AC484" t="s">
        <v>1270</v>
      </c>
      <c r="AD484" t="s">
        <v>1271</v>
      </c>
      <c r="AE484" t="s">
        <v>169</v>
      </c>
      <c r="AF484">
        <v>14</v>
      </c>
      <c r="AL484" t="s">
        <v>58</v>
      </c>
      <c r="AV484">
        <v>778836.3</v>
      </c>
    </row>
    <row r="485" spans="1:48" x14ac:dyDescent="0.3">
      <c r="A485">
        <v>930958</v>
      </c>
      <c r="B485" s="1">
        <v>42383</v>
      </c>
      <c r="D485" t="s">
        <v>2379</v>
      </c>
      <c r="E485" t="s">
        <v>1630</v>
      </c>
      <c r="F485" t="s">
        <v>119</v>
      </c>
      <c r="G485" t="s">
        <v>49</v>
      </c>
      <c r="H485" t="s">
        <v>1803</v>
      </c>
      <c r="I485" t="s">
        <v>1632</v>
      </c>
      <c r="J485" t="s">
        <v>1804</v>
      </c>
      <c r="K485">
        <v>30</v>
      </c>
      <c r="L485">
        <v>31.85</v>
      </c>
      <c r="M485">
        <v>0</v>
      </c>
      <c r="N485">
        <v>955.5</v>
      </c>
      <c r="S485" t="s">
        <v>549</v>
      </c>
      <c r="T485">
        <v>0</v>
      </c>
      <c r="V485">
        <v>5.25</v>
      </c>
      <c r="W485">
        <v>4</v>
      </c>
      <c r="X485">
        <v>15</v>
      </c>
      <c r="Y485" t="s">
        <v>1000</v>
      </c>
      <c r="Z485" t="s">
        <v>490</v>
      </c>
      <c r="AA485" s="1">
        <v>42384</v>
      </c>
      <c r="AB485">
        <v>70561</v>
      </c>
      <c r="AC485" t="s">
        <v>1634</v>
      </c>
      <c r="AD485" t="s">
        <v>1635</v>
      </c>
      <c r="AE485" t="s">
        <v>231</v>
      </c>
      <c r="AF485">
        <v>16</v>
      </c>
      <c r="AL485" t="s">
        <v>58</v>
      </c>
      <c r="AV485">
        <v>779319.2</v>
      </c>
    </row>
    <row r="486" spans="1:48" x14ac:dyDescent="0.3">
      <c r="A486">
        <v>930960</v>
      </c>
      <c r="B486" s="1">
        <v>42383</v>
      </c>
      <c r="D486" t="s">
        <v>2379</v>
      </c>
      <c r="E486" t="s">
        <v>1630</v>
      </c>
      <c r="F486" t="s">
        <v>119</v>
      </c>
      <c r="G486" t="s">
        <v>49</v>
      </c>
      <c r="H486" t="s">
        <v>1807</v>
      </c>
      <c r="I486" t="s">
        <v>1632</v>
      </c>
      <c r="J486" t="s">
        <v>1804</v>
      </c>
      <c r="K486">
        <v>25</v>
      </c>
      <c r="L486">
        <v>39.25</v>
      </c>
      <c r="M486">
        <v>0</v>
      </c>
      <c r="N486">
        <v>981.25</v>
      </c>
      <c r="S486" t="s">
        <v>549</v>
      </c>
      <c r="T486">
        <v>0</v>
      </c>
      <c r="V486">
        <v>6</v>
      </c>
      <c r="W486">
        <v>3</v>
      </c>
      <c r="X486">
        <v>18</v>
      </c>
      <c r="Y486" t="s">
        <v>1000</v>
      </c>
      <c r="Z486" t="s">
        <v>490</v>
      </c>
      <c r="AA486" s="1">
        <v>42384</v>
      </c>
      <c r="AB486">
        <v>70561</v>
      </c>
      <c r="AC486" t="s">
        <v>1634</v>
      </c>
      <c r="AD486" t="s">
        <v>1635</v>
      </c>
      <c r="AE486" t="s">
        <v>231</v>
      </c>
      <c r="AF486">
        <v>16</v>
      </c>
      <c r="AL486" t="s">
        <v>58</v>
      </c>
      <c r="AV486">
        <v>779320.2</v>
      </c>
    </row>
    <row r="487" spans="1:48" x14ac:dyDescent="0.3">
      <c r="A487">
        <v>930969</v>
      </c>
      <c r="B487" s="1">
        <v>42383</v>
      </c>
      <c r="D487" t="s">
        <v>2379</v>
      </c>
      <c r="E487" t="s">
        <v>1630</v>
      </c>
      <c r="F487" t="s">
        <v>119</v>
      </c>
      <c r="G487" t="s">
        <v>49</v>
      </c>
      <c r="H487" t="s">
        <v>1809</v>
      </c>
      <c r="I487" t="s">
        <v>1810</v>
      </c>
      <c r="J487" t="s">
        <v>1804</v>
      </c>
      <c r="K487">
        <v>15</v>
      </c>
      <c r="L487">
        <v>57</v>
      </c>
      <c r="M487">
        <v>0</v>
      </c>
      <c r="N487">
        <v>855</v>
      </c>
      <c r="S487" t="s">
        <v>549</v>
      </c>
      <c r="T487">
        <v>0</v>
      </c>
      <c r="V487">
        <v>14</v>
      </c>
      <c r="W487">
        <v>4</v>
      </c>
      <c r="X487">
        <v>16</v>
      </c>
      <c r="Y487" t="s">
        <v>1000</v>
      </c>
      <c r="Z487" t="s">
        <v>490</v>
      </c>
      <c r="AA487" s="1">
        <v>42384</v>
      </c>
      <c r="AB487">
        <v>70561</v>
      </c>
      <c r="AC487" t="s">
        <v>1634</v>
      </c>
      <c r="AD487" t="s">
        <v>1635</v>
      </c>
      <c r="AE487" t="s">
        <v>231</v>
      </c>
      <c r="AF487">
        <v>16</v>
      </c>
      <c r="AL487" t="s">
        <v>58</v>
      </c>
      <c r="AV487">
        <v>779326.2</v>
      </c>
    </row>
    <row r="488" spans="1:48" x14ac:dyDescent="0.3">
      <c r="A488">
        <v>930989</v>
      </c>
      <c r="B488" s="1">
        <v>42383</v>
      </c>
      <c r="D488" t="s">
        <v>2379</v>
      </c>
      <c r="E488" t="s">
        <v>1630</v>
      </c>
      <c r="F488" t="s">
        <v>119</v>
      </c>
      <c r="G488" t="s">
        <v>49</v>
      </c>
      <c r="H488" t="s">
        <v>1812</v>
      </c>
      <c r="I488" t="s">
        <v>1632</v>
      </c>
      <c r="J488" t="s">
        <v>1804</v>
      </c>
      <c r="K488">
        <v>25</v>
      </c>
      <c r="L488">
        <v>34.35</v>
      </c>
      <c r="M488">
        <v>0</v>
      </c>
      <c r="N488">
        <v>858.75</v>
      </c>
      <c r="S488" t="s">
        <v>549</v>
      </c>
      <c r="T488">
        <v>0</v>
      </c>
      <c r="V488">
        <v>5</v>
      </c>
      <c r="W488">
        <v>4</v>
      </c>
      <c r="X488">
        <v>16.75</v>
      </c>
      <c r="Y488" t="s">
        <v>1000</v>
      </c>
      <c r="Z488" t="s">
        <v>490</v>
      </c>
      <c r="AA488" s="1">
        <v>42384</v>
      </c>
      <c r="AB488">
        <v>70561</v>
      </c>
      <c r="AC488" t="s">
        <v>1634</v>
      </c>
      <c r="AD488" t="s">
        <v>1635</v>
      </c>
      <c r="AE488" t="s">
        <v>231</v>
      </c>
      <c r="AF488">
        <v>16</v>
      </c>
      <c r="AL488" t="s">
        <v>58</v>
      </c>
      <c r="AV488">
        <v>779334.2</v>
      </c>
    </row>
    <row r="489" spans="1:48" x14ac:dyDescent="0.3">
      <c r="A489">
        <v>931180</v>
      </c>
      <c r="B489" s="1">
        <v>42383</v>
      </c>
      <c r="D489" t="s">
        <v>2371</v>
      </c>
      <c r="E489" t="s">
        <v>1890</v>
      </c>
      <c r="F489" t="s">
        <v>1891</v>
      </c>
      <c r="G489" t="s">
        <v>49</v>
      </c>
      <c r="H489" t="s">
        <v>1892</v>
      </c>
      <c r="I489" t="s">
        <v>1893</v>
      </c>
      <c r="J489" t="s">
        <v>1894</v>
      </c>
      <c r="K489">
        <v>50</v>
      </c>
      <c r="L489">
        <v>81.2</v>
      </c>
      <c r="M489">
        <v>0</v>
      </c>
      <c r="N489">
        <v>4060</v>
      </c>
      <c r="S489" t="s">
        <v>52</v>
      </c>
      <c r="T489">
        <v>0</v>
      </c>
      <c r="V489">
        <v>10</v>
      </c>
      <c r="W489" t="s">
        <v>1895</v>
      </c>
      <c r="X489" t="s">
        <v>1896</v>
      </c>
      <c r="Y489" t="s">
        <v>1897</v>
      </c>
      <c r="Z489" t="s">
        <v>54</v>
      </c>
      <c r="AA489" s="1">
        <v>42384</v>
      </c>
      <c r="AB489">
        <v>57672</v>
      </c>
      <c r="AC489" t="s">
        <v>1898</v>
      </c>
      <c r="AD489" t="s">
        <v>1899</v>
      </c>
      <c r="AE489" t="s">
        <v>483</v>
      </c>
      <c r="AF489">
        <v>70</v>
      </c>
      <c r="AL489" t="s">
        <v>58</v>
      </c>
      <c r="AV489">
        <v>779430.1</v>
      </c>
    </row>
    <row r="490" spans="1:48" x14ac:dyDescent="0.3">
      <c r="A490">
        <v>931180</v>
      </c>
      <c r="B490" s="1">
        <v>42383</v>
      </c>
      <c r="D490" t="s">
        <v>2371</v>
      </c>
      <c r="E490" t="s">
        <v>1890</v>
      </c>
      <c r="F490" t="s">
        <v>1891</v>
      </c>
      <c r="G490" t="s">
        <v>49</v>
      </c>
      <c r="H490" t="s">
        <v>1892</v>
      </c>
      <c r="I490" t="s">
        <v>1893</v>
      </c>
      <c r="J490" t="s">
        <v>1894</v>
      </c>
      <c r="K490">
        <v>100</v>
      </c>
      <c r="L490">
        <v>70.650000000000006</v>
      </c>
      <c r="M490">
        <v>0</v>
      </c>
      <c r="N490">
        <v>7065</v>
      </c>
      <c r="S490" t="s">
        <v>52</v>
      </c>
      <c r="T490">
        <v>0</v>
      </c>
      <c r="V490">
        <v>10</v>
      </c>
      <c r="W490" t="s">
        <v>1895</v>
      </c>
      <c r="X490" t="s">
        <v>1896</v>
      </c>
      <c r="Y490" t="s">
        <v>1897</v>
      </c>
      <c r="Z490" t="s">
        <v>54</v>
      </c>
      <c r="AA490" s="1">
        <v>42384</v>
      </c>
      <c r="AB490">
        <v>57672</v>
      </c>
      <c r="AC490" t="s">
        <v>1898</v>
      </c>
      <c r="AD490" t="s">
        <v>1899</v>
      </c>
      <c r="AE490" t="s">
        <v>483</v>
      </c>
      <c r="AF490">
        <v>70</v>
      </c>
      <c r="AL490" t="s">
        <v>58</v>
      </c>
      <c r="AV490">
        <v>779430.2</v>
      </c>
    </row>
    <row r="491" spans="1:48" x14ac:dyDescent="0.3">
      <c r="A491">
        <v>931180</v>
      </c>
      <c r="B491" s="1">
        <v>42383</v>
      </c>
      <c r="D491" t="s">
        <v>2371</v>
      </c>
      <c r="E491" t="s">
        <v>1890</v>
      </c>
      <c r="F491" t="s">
        <v>1891</v>
      </c>
      <c r="G491" t="s">
        <v>49</v>
      </c>
      <c r="H491" t="s">
        <v>1892</v>
      </c>
      <c r="I491" t="s">
        <v>1893</v>
      </c>
      <c r="J491" t="s">
        <v>1894</v>
      </c>
      <c r="K491">
        <v>150</v>
      </c>
      <c r="L491">
        <v>62.95</v>
      </c>
      <c r="M491">
        <v>0</v>
      </c>
      <c r="N491">
        <v>9442.5</v>
      </c>
      <c r="S491" t="s">
        <v>52</v>
      </c>
      <c r="T491">
        <v>0</v>
      </c>
      <c r="V491">
        <v>10</v>
      </c>
      <c r="W491" t="s">
        <v>1895</v>
      </c>
      <c r="X491" t="s">
        <v>1896</v>
      </c>
      <c r="Y491" t="s">
        <v>1897</v>
      </c>
      <c r="Z491" t="s">
        <v>54</v>
      </c>
      <c r="AA491" s="1">
        <v>42384</v>
      </c>
      <c r="AB491">
        <v>57672</v>
      </c>
      <c r="AC491" t="s">
        <v>1898</v>
      </c>
      <c r="AD491" t="s">
        <v>1899</v>
      </c>
      <c r="AE491" t="s">
        <v>483</v>
      </c>
      <c r="AF491">
        <v>70</v>
      </c>
      <c r="AL491" t="s">
        <v>58</v>
      </c>
      <c r="AV491">
        <v>779430.3</v>
      </c>
    </row>
    <row r="492" spans="1:48" x14ac:dyDescent="0.3">
      <c r="A492">
        <v>928953</v>
      </c>
      <c r="B492" s="1">
        <v>42376</v>
      </c>
      <c r="D492" t="s">
        <v>2372</v>
      </c>
      <c r="E492" t="s">
        <v>149</v>
      </c>
      <c r="F492" t="s">
        <v>150</v>
      </c>
      <c r="G492" t="s">
        <v>49</v>
      </c>
      <c r="H492" t="s">
        <v>727</v>
      </c>
      <c r="I492" t="s">
        <v>152</v>
      </c>
      <c r="J492" t="s">
        <v>153</v>
      </c>
      <c r="K492">
        <v>10</v>
      </c>
      <c r="L492">
        <v>123.25</v>
      </c>
      <c r="M492">
        <v>0</v>
      </c>
      <c r="N492">
        <v>1232.5</v>
      </c>
      <c r="S492" t="s">
        <v>52</v>
      </c>
      <c r="T492">
        <v>0</v>
      </c>
      <c r="V492">
        <v>12</v>
      </c>
      <c r="W492">
        <v>15</v>
      </c>
      <c r="X492" t="s">
        <v>154</v>
      </c>
      <c r="Z492" t="s">
        <v>54</v>
      </c>
      <c r="AA492" s="1">
        <v>42377</v>
      </c>
      <c r="AB492">
        <v>48775</v>
      </c>
      <c r="AC492" t="s">
        <v>155</v>
      </c>
      <c r="AD492" t="s">
        <v>156</v>
      </c>
      <c r="AE492" t="s">
        <v>157</v>
      </c>
      <c r="AF492">
        <v>84</v>
      </c>
      <c r="AK492" t="s">
        <v>67</v>
      </c>
      <c r="AL492" t="s">
        <v>58</v>
      </c>
      <c r="AV492">
        <v>777890.2</v>
      </c>
    </row>
    <row r="493" spans="1:48" x14ac:dyDescent="0.3">
      <c r="A493">
        <v>928959</v>
      </c>
      <c r="B493" s="1">
        <v>42376</v>
      </c>
      <c r="D493" t="s">
        <v>2372</v>
      </c>
      <c r="E493" t="s">
        <v>149</v>
      </c>
      <c r="F493" t="s">
        <v>150</v>
      </c>
      <c r="G493" t="s">
        <v>49</v>
      </c>
      <c r="H493" t="s">
        <v>728</v>
      </c>
      <c r="I493" t="s">
        <v>152</v>
      </c>
      <c r="J493" t="s">
        <v>153</v>
      </c>
      <c r="K493">
        <v>5</v>
      </c>
      <c r="L493">
        <v>234.9</v>
      </c>
      <c r="M493">
        <v>0</v>
      </c>
      <c r="N493">
        <v>1174.5</v>
      </c>
      <c r="S493" t="s">
        <v>52</v>
      </c>
      <c r="T493">
        <v>0</v>
      </c>
      <c r="V493">
        <v>18</v>
      </c>
      <c r="W493">
        <v>18</v>
      </c>
      <c r="X493" t="s">
        <v>154</v>
      </c>
      <c r="Z493" t="s">
        <v>54</v>
      </c>
      <c r="AA493" s="1">
        <v>42377</v>
      </c>
      <c r="AB493">
        <v>48775</v>
      </c>
      <c r="AC493" t="s">
        <v>155</v>
      </c>
      <c r="AD493" t="s">
        <v>156</v>
      </c>
      <c r="AE493" t="s">
        <v>157</v>
      </c>
      <c r="AF493">
        <v>84</v>
      </c>
      <c r="AK493" t="s">
        <v>67</v>
      </c>
      <c r="AL493" t="s">
        <v>58</v>
      </c>
      <c r="AV493">
        <v>777890.4</v>
      </c>
    </row>
    <row r="494" spans="1:48" x14ac:dyDescent="0.3">
      <c r="A494">
        <v>929368</v>
      </c>
      <c r="B494" s="1">
        <v>42377</v>
      </c>
      <c r="D494" t="s">
        <v>2373</v>
      </c>
      <c r="E494" t="s">
        <v>903</v>
      </c>
      <c r="F494" t="s">
        <v>904</v>
      </c>
      <c r="G494" t="s">
        <v>49</v>
      </c>
      <c r="H494" t="s">
        <v>905</v>
      </c>
      <c r="I494" t="s">
        <v>906</v>
      </c>
      <c r="J494" t="s">
        <v>907</v>
      </c>
      <c r="K494">
        <v>18</v>
      </c>
      <c r="L494">
        <v>64</v>
      </c>
      <c r="M494">
        <v>0</v>
      </c>
      <c r="N494">
        <v>1152</v>
      </c>
      <c r="S494" t="s">
        <v>52</v>
      </c>
      <c r="T494">
        <v>0</v>
      </c>
      <c r="V494">
        <v>6</v>
      </c>
      <c r="W494">
        <v>10</v>
      </c>
      <c r="X494" t="s">
        <v>908</v>
      </c>
      <c r="Z494" t="s">
        <v>54</v>
      </c>
      <c r="AA494" s="1">
        <v>42380</v>
      </c>
      <c r="AB494">
        <v>63802</v>
      </c>
      <c r="AC494" t="s">
        <v>909</v>
      </c>
      <c r="AD494" t="s">
        <v>910</v>
      </c>
      <c r="AE494" t="s">
        <v>169</v>
      </c>
      <c r="AF494">
        <v>14</v>
      </c>
      <c r="AL494" t="s">
        <v>58</v>
      </c>
      <c r="AV494">
        <v>778532.1</v>
      </c>
    </row>
    <row r="495" spans="1:48" x14ac:dyDescent="0.3">
      <c r="A495">
        <v>930778</v>
      </c>
      <c r="B495" s="1">
        <v>42383</v>
      </c>
      <c r="D495" t="s">
        <v>2373</v>
      </c>
      <c r="E495" t="s">
        <v>1709</v>
      </c>
      <c r="F495" t="s">
        <v>119</v>
      </c>
      <c r="G495" t="s">
        <v>49</v>
      </c>
      <c r="H495" t="s">
        <v>1710</v>
      </c>
      <c r="I495" t="s">
        <v>1711</v>
      </c>
      <c r="J495" t="s">
        <v>1712</v>
      </c>
      <c r="K495">
        <v>1</v>
      </c>
      <c r="L495">
        <v>0</v>
      </c>
      <c r="M495">
        <v>0</v>
      </c>
      <c r="N495">
        <v>0</v>
      </c>
      <c r="S495" t="s">
        <v>197</v>
      </c>
      <c r="T495">
        <v>0</v>
      </c>
      <c r="V495">
        <v>9.8699999999999992</v>
      </c>
      <c r="W495" t="s">
        <v>1713</v>
      </c>
      <c r="Z495" t="s">
        <v>82</v>
      </c>
      <c r="AA495" s="1">
        <v>42383</v>
      </c>
      <c r="AB495">
        <v>71305</v>
      </c>
      <c r="AC495" t="s">
        <v>1714</v>
      </c>
      <c r="AD495" t="s">
        <v>1715</v>
      </c>
      <c r="AE495" t="s">
        <v>240</v>
      </c>
      <c r="AF495">
        <v>16</v>
      </c>
      <c r="AL495" t="s">
        <v>58</v>
      </c>
      <c r="AV495">
        <v>779230</v>
      </c>
    </row>
    <row r="496" spans="1:48" x14ac:dyDescent="0.3">
      <c r="A496">
        <v>930330</v>
      </c>
      <c r="B496" s="1">
        <v>42381</v>
      </c>
      <c r="D496" t="s">
        <v>2385</v>
      </c>
      <c r="E496" t="s">
        <v>1334</v>
      </c>
      <c r="F496" t="s">
        <v>1335</v>
      </c>
      <c r="G496" t="s">
        <v>49</v>
      </c>
      <c r="H496" t="s">
        <v>1336</v>
      </c>
      <c r="I496" t="s">
        <v>1337</v>
      </c>
      <c r="J496" t="s">
        <v>1338</v>
      </c>
      <c r="K496">
        <v>30</v>
      </c>
      <c r="L496">
        <v>0</v>
      </c>
      <c r="M496">
        <v>0</v>
      </c>
      <c r="N496">
        <v>0</v>
      </c>
      <c r="S496" t="s">
        <v>416</v>
      </c>
      <c r="T496">
        <v>0</v>
      </c>
      <c r="V496">
        <v>6.5</v>
      </c>
      <c r="W496">
        <v>11.5</v>
      </c>
      <c r="X496" t="s">
        <v>1339</v>
      </c>
      <c r="Z496" t="s">
        <v>82</v>
      </c>
      <c r="AA496" s="1">
        <v>42381</v>
      </c>
      <c r="AB496">
        <v>32021</v>
      </c>
      <c r="AC496" t="s">
        <v>1340</v>
      </c>
      <c r="AD496" t="s">
        <v>1341</v>
      </c>
      <c r="AE496" t="s">
        <v>284</v>
      </c>
      <c r="AF496">
        <v>34</v>
      </c>
      <c r="AK496" t="s">
        <v>67</v>
      </c>
      <c r="AL496" t="s">
        <v>58</v>
      </c>
      <c r="AV496">
        <v>750257.9</v>
      </c>
    </row>
    <row r="497" spans="1:48" x14ac:dyDescent="0.3">
      <c r="A497">
        <v>930067</v>
      </c>
      <c r="B497" s="1">
        <v>42381</v>
      </c>
      <c r="D497" t="s">
        <v>2373</v>
      </c>
      <c r="E497" t="s">
        <v>1286</v>
      </c>
      <c r="F497" t="s">
        <v>1287</v>
      </c>
      <c r="G497" t="s">
        <v>49</v>
      </c>
      <c r="H497" t="s">
        <v>1288</v>
      </c>
      <c r="I497" t="s">
        <v>1289</v>
      </c>
      <c r="J497" t="s">
        <v>1290</v>
      </c>
      <c r="K497">
        <v>500</v>
      </c>
      <c r="L497">
        <v>10.55</v>
      </c>
      <c r="M497">
        <v>0</v>
      </c>
      <c r="N497">
        <v>5275</v>
      </c>
      <c r="S497" t="s">
        <v>104</v>
      </c>
      <c r="T497">
        <v>0</v>
      </c>
      <c r="V497">
        <v>5.5</v>
      </c>
      <c r="W497">
        <v>10.75</v>
      </c>
      <c r="X497" t="s">
        <v>1291</v>
      </c>
      <c r="Z497" t="s">
        <v>54</v>
      </c>
      <c r="AA497" s="1">
        <v>42382</v>
      </c>
      <c r="AB497">
        <v>67187</v>
      </c>
      <c r="AC497" t="s">
        <v>1292</v>
      </c>
      <c r="AD497" t="s">
        <v>1293</v>
      </c>
      <c r="AE497" t="s">
        <v>85</v>
      </c>
      <c r="AF497">
        <v>55</v>
      </c>
      <c r="AL497" t="s">
        <v>58</v>
      </c>
      <c r="AV497">
        <v>778858.1</v>
      </c>
    </row>
    <row r="498" spans="1:48" x14ac:dyDescent="0.3">
      <c r="A498">
        <v>930476</v>
      </c>
      <c r="B498" s="1">
        <v>42382</v>
      </c>
      <c r="D498" t="s">
        <v>1835</v>
      </c>
      <c r="E498" t="s">
        <v>222</v>
      </c>
      <c r="F498" t="s">
        <v>223</v>
      </c>
      <c r="G498" t="s">
        <v>49</v>
      </c>
      <c r="H498" t="s">
        <v>1516</v>
      </c>
      <c r="I498" t="s">
        <v>1517</v>
      </c>
      <c r="J498" t="s">
        <v>1518</v>
      </c>
      <c r="K498">
        <v>25</v>
      </c>
      <c r="L498">
        <v>151.65</v>
      </c>
      <c r="M498">
        <v>0</v>
      </c>
      <c r="N498">
        <v>3791.25</v>
      </c>
      <c r="S498" t="s">
        <v>1519</v>
      </c>
      <c r="T498">
        <v>0</v>
      </c>
      <c r="V498">
        <v>6</v>
      </c>
      <c r="W498" t="s">
        <v>1520</v>
      </c>
      <c r="X498" t="s">
        <v>1521</v>
      </c>
      <c r="Z498" t="s">
        <v>54</v>
      </c>
      <c r="AA498" s="1">
        <v>42383</v>
      </c>
      <c r="AB498">
        <v>70674</v>
      </c>
      <c r="AC498" t="s">
        <v>229</v>
      </c>
      <c r="AD498" t="s">
        <v>230</v>
      </c>
      <c r="AE498" t="s">
        <v>240</v>
      </c>
      <c r="AF498">
        <v>20</v>
      </c>
      <c r="AL498" t="s">
        <v>58</v>
      </c>
      <c r="AV498">
        <v>779075.2</v>
      </c>
    </row>
    <row r="499" spans="1:48" x14ac:dyDescent="0.3">
      <c r="A499">
        <v>930476</v>
      </c>
      <c r="B499" s="1">
        <v>42382</v>
      </c>
      <c r="D499" t="s">
        <v>1835</v>
      </c>
      <c r="E499" t="s">
        <v>222</v>
      </c>
      <c r="F499" t="s">
        <v>223</v>
      </c>
      <c r="G499" t="s">
        <v>49</v>
      </c>
      <c r="H499" t="s">
        <v>1516</v>
      </c>
      <c r="I499" t="s">
        <v>1517</v>
      </c>
      <c r="J499" t="s">
        <v>1518</v>
      </c>
      <c r="K499">
        <v>50</v>
      </c>
      <c r="L499">
        <v>92</v>
      </c>
      <c r="M499">
        <v>0</v>
      </c>
      <c r="N499">
        <v>4600</v>
      </c>
      <c r="S499" t="s">
        <v>1519</v>
      </c>
      <c r="T499">
        <v>0</v>
      </c>
      <c r="V499">
        <v>6</v>
      </c>
      <c r="W499" t="s">
        <v>1520</v>
      </c>
      <c r="X499" t="s">
        <v>1521</v>
      </c>
      <c r="Z499" t="s">
        <v>54</v>
      </c>
      <c r="AA499" s="1">
        <v>42383</v>
      </c>
      <c r="AB499">
        <v>70674</v>
      </c>
      <c r="AC499" t="s">
        <v>229</v>
      </c>
      <c r="AD499" t="s">
        <v>230</v>
      </c>
      <c r="AE499" t="s">
        <v>240</v>
      </c>
      <c r="AF499">
        <v>20</v>
      </c>
      <c r="AL499" t="s">
        <v>58</v>
      </c>
      <c r="AV499">
        <v>779075.3</v>
      </c>
    </row>
    <row r="500" spans="1:48" x14ac:dyDescent="0.3">
      <c r="A500">
        <v>931614</v>
      </c>
      <c r="B500" s="1">
        <v>42384</v>
      </c>
      <c r="D500" t="s">
        <v>2372</v>
      </c>
      <c r="E500" t="s">
        <v>949</v>
      </c>
      <c r="F500" t="s">
        <v>950</v>
      </c>
      <c r="G500" t="s">
        <v>49</v>
      </c>
      <c r="H500" t="s">
        <v>2113</v>
      </c>
      <c r="I500" t="s">
        <v>2114</v>
      </c>
      <c r="J500" t="s">
        <v>2115</v>
      </c>
      <c r="K500">
        <v>500</v>
      </c>
      <c r="L500">
        <v>0</v>
      </c>
      <c r="M500">
        <v>0</v>
      </c>
      <c r="N500">
        <v>0</v>
      </c>
      <c r="S500" t="s">
        <v>197</v>
      </c>
      <c r="T500">
        <v>0</v>
      </c>
      <c r="V500">
        <v>12</v>
      </c>
      <c r="W500">
        <v>12</v>
      </c>
      <c r="X500" t="s">
        <v>2116</v>
      </c>
      <c r="Z500" t="s">
        <v>82</v>
      </c>
      <c r="AA500" s="1">
        <v>42384</v>
      </c>
      <c r="AB500">
        <v>46994</v>
      </c>
      <c r="AC500" t="s">
        <v>955</v>
      </c>
      <c r="AD500" t="s">
        <v>956</v>
      </c>
      <c r="AE500" t="s">
        <v>123</v>
      </c>
      <c r="AF500">
        <v>14</v>
      </c>
      <c r="AL500" t="s">
        <v>58</v>
      </c>
      <c r="AV500">
        <v>779650</v>
      </c>
    </row>
    <row r="501" spans="1:48" x14ac:dyDescent="0.3">
      <c r="A501">
        <v>931616</v>
      </c>
      <c r="B501" s="1">
        <v>42384</v>
      </c>
      <c r="D501" t="s">
        <v>2372</v>
      </c>
      <c r="E501" t="s">
        <v>949</v>
      </c>
      <c r="F501" t="s">
        <v>950</v>
      </c>
      <c r="G501" t="s">
        <v>49</v>
      </c>
      <c r="H501" t="s">
        <v>2117</v>
      </c>
      <c r="I501" t="s">
        <v>2114</v>
      </c>
      <c r="J501" t="s">
        <v>2115</v>
      </c>
      <c r="K501">
        <v>500</v>
      </c>
      <c r="L501">
        <v>0</v>
      </c>
      <c r="M501">
        <v>0</v>
      </c>
      <c r="N501">
        <v>0</v>
      </c>
      <c r="S501" t="s">
        <v>197</v>
      </c>
      <c r="T501">
        <v>0</v>
      </c>
      <c r="V501">
        <v>12</v>
      </c>
      <c r="W501">
        <v>12</v>
      </c>
      <c r="X501" t="s">
        <v>2118</v>
      </c>
      <c r="Z501" t="s">
        <v>82</v>
      </c>
      <c r="AA501" s="1">
        <v>42384</v>
      </c>
      <c r="AB501">
        <v>46994</v>
      </c>
      <c r="AC501" t="s">
        <v>955</v>
      </c>
      <c r="AD501" t="s">
        <v>956</v>
      </c>
      <c r="AE501" t="s">
        <v>123</v>
      </c>
      <c r="AF501">
        <v>14</v>
      </c>
      <c r="AK501" t="s">
        <v>67</v>
      </c>
      <c r="AL501" t="s">
        <v>58</v>
      </c>
      <c r="AV501">
        <v>779650.1</v>
      </c>
    </row>
    <row r="502" spans="1:48" x14ac:dyDescent="0.3">
      <c r="A502">
        <v>930160</v>
      </c>
      <c r="B502" s="1">
        <v>42381</v>
      </c>
      <c r="D502" t="s">
        <v>2377</v>
      </c>
      <c r="E502" t="s">
        <v>1048</v>
      </c>
      <c r="F502" t="s">
        <v>1049</v>
      </c>
      <c r="G502" t="s">
        <v>49</v>
      </c>
      <c r="H502" t="s">
        <v>1364</v>
      </c>
      <c r="I502" t="s">
        <v>1365</v>
      </c>
      <c r="J502" t="s">
        <v>1366</v>
      </c>
      <c r="K502">
        <v>1</v>
      </c>
      <c r="L502">
        <v>0</v>
      </c>
      <c r="M502">
        <v>0</v>
      </c>
      <c r="N502">
        <v>0</v>
      </c>
      <c r="S502" t="s">
        <v>416</v>
      </c>
      <c r="T502">
        <v>0</v>
      </c>
      <c r="V502" t="s">
        <v>1364</v>
      </c>
      <c r="Z502" t="s">
        <v>82</v>
      </c>
      <c r="AA502" s="1">
        <v>42381</v>
      </c>
      <c r="AB502">
        <v>62670</v>
      </c>
      <c r="AC502" t="s">
        <v>1050</v>
      </c>
      <c r="AD502" t="s">
        <v>1051</v>
      </c>
      <c r="AE502" t="s">
        <v>118</v>
      </c>
      <c r="AF502">
        <v>22</v>
      </c>
      <c r="AL502" t="s">
        <v>58</v>
      </c>
      <c r="AV502">
        <v>778896</v>
      </c>
    </row>
    <row r="503" spans="1:48" x14ac:dyDescent="0.3">
      <c r="A503">
        <v>929565</v>
      </c>
      <c r="B503" s="1">
        <v>42377</v>
      </c>
      <c r="D503" t="s">
        <v>2373</v>
      </c>
      <c r="E503" t="s">
        <v>210</v>
      </c>
      <c r="F503" t="s">
        <v>211</v>
      </c>
      <c r="G503" t="s">
        <v>49</v>
      </c>
      <c r="H503" t="s">
        <v>1020</v>
      </c>
      <c r="I503" t="s">
        <v>1021</v>
      </c>
      <c r="J503" t="s">
        <v>1022</v>
      </c>
      <c r="K503">
        <v>20</v>
      </c>
      <c r="L503">
        <v>93.5</v>
      </c>
      <c r="M503">
        <v>0</v>
      </c>
      <c r="N503">
        <v>1870</v>
      </c>
      <c r="S503" t="s">
        <v>724</v>
      </c>
      <c r="T503">
        <v>0</v>
      </c>
      <c r="V503">
        <v>6</v>
      </c>
      <c r="W503">
        <v>15</v>
      </c>
      <c r="X503">
        <v>3</v>
      </c>
      <c r="Z503" t="s">
        <v>54</v>
      </c>
      <c r="AA503" s="1">
        <v>42381</v>
      </c>
      <c r="AB503">
        <v>68426</v>
      </c>
      <c r="AC503" t="s">
        <v>714</v>
      </c>
      <c r="AD503" t="s">
        <v>715</v>
      </c>
      <c r="AE503" t="s">
        <v>159</v>
      </c>
      <c r="AF503">
        <v>20</v>
      </c>
      <c r="AL503" t="s">
        <v>58</v>
      </c>
      <c r="AV503">
        <v>778619.1</v>
      </c>
    </row>
    <row r="504" spans="1:48" x14ac:dyDescent="0.3">
      <c r="A504">
        <v>930597</v>
      </c>
      <c r="B504" s="1">
        <v>42382</v>
      </c>
      <c r="D504" t="s">
        <v>2373</v>
      </c>
      <c r="E504" t="s">
        <v>210</v>
      </c>
      <c r="F504" t="s">
        <v>211</v>
      </c>
      <c r="G504" t="s">
        <v>49</v>
      </c>
      <c r="H504" t="s">
        <v>1020</v>
      </c>
      <c r="I504" t="s">
        <v>1610</v>
      </c>
      <c r="J504" t="s">
        <v>1022</v>
      </c>
      <c r="K504">
        <v>20</v>
      </c>
      <c r="L504">
        <v>98.25</v>
      </c>
      <c r="M504">
        <v>0</v>
      </c>
      <c r="N504">
        <v>1965</v>
      </c>
      <c r="S504" t="s">
        <v>724</v>
      </c>
      <c r="T504">
        <v>0</v>
      </c>
      <c r="V504">
        <v>6</v>
      </c>
      <c r="W504">
        <v>15</v>
      </c>
      <c r="X504">
        <v>3</v>
      </c>
      <c r="Z504" t="s">
        <v>54</v>
      </c>
      <c r="AA504" s="1">
        <v>42383</v>
      </c>
      <c r="AB504">
        <v>68426</v>
      </c>
      <c r="AC504" t="s">
        <v>714</v>
      </c>
      <c r="AD504" t="s">
        <v>715</v>
      </c>
      <c r="AE504" t="s">
        <v>159</v>
      </c>
      <c r="AF504">
        <v>20</v>
      </c>
      <c r="AK504" t="s">
        <v>67</v>
      </c>
      <c r="AL504" t="s">
        <v>58</v>
      </c>
      <c r="AV504">
        <v>778619.3</v>
      </c>
    </row>
    <row r="505" spans="1:48" x14ac:dyDescent="0.3">
      <c r="A505">
        <v>931902</v>
      </c>
      <c r="B505" s="1">
        <v>42387</v>
      </c>
      <c r="D505" t="s">
        <v>2391</v>
      </c>
      <c r="E505" t="s">
        <v>2213</v>
      </c>
      <c r="F505" t="s">
        <v>2214</v>
      </c>
      <c r="G505" t="s">
        <v>49</v>
      </c>
      <c r="H505" t="s">
        <v>2215</v>
      </c>
      <c r="I505" t="s">
        <v>2216</v>
      </c>
      <c r="J505" t="s">
        <v>2217</v>
      </c>
      <c r="K505">
        <v>10</v>
      </c>
      <c r="L505">
        <v>126.75</v>
      </c>
      <c r="M505">
        <v>0</v>
      </c>
      <c r="N505">
        <v>1267.5</v>
      </c>
      <c r="S505" t="s">
        <v>120</v>
      </c>
      <c r="T505">
        <v>0</v>
      </c>
      <c r="V505">
        <v>10</v>
      </c>
      <c r="W505">
        <v>14</v>
      </c>
      <c r="X505" t="s">
        <v>2218</v>
      </c>
      <c r="Z505" t="s">
        <v>54</v>
      </c>
      <c r="AA505" s="1">
        <v>42387</v>
      </c>
      <c r="AB505">
        <v>61404</v>
      </c>
      <c r="AC505" t="s">
        <v>2219</v>
      </c>
      <c r="AD505" t="s">
        <v>2220</v>
      </c>
      <c r="AE505" t="s">
        <v>96</v>
      </c>
      <c r="AF505">
        <v>20</v>
      </c>
      <c r="AL505" t="s">
        <v>58</v>
      </c>
      <c r="AV505">
        <v>779866</v>
      </c>
    </row>
    <row r="506" spans="1:48" x14ac:dyDescent="0.3">
      <c r="A506">
        <v>928927</v>
      </c>
      <c r="B506" s="1">
        <v>42376</v>
      </c>
      <c r="D506" t="s">
        <v>2373</v>
      </c>
      <c r="E506" t="s">
        <v>210</v>
      </c>
      <c r="F506" t="s">
        <v>211</v>
      </c>
      <c r="G506" t="s">
        <v>49</v>
      </c>
      <c r="H506" t="s">
        <v>709</v>
      </c>
      <c r="I506" t="s">
        <v>710</v>
      </c>
      <c r="J506" t="s">
        <v>711</v>
      </c>
      <c r="K506">
        <v>51</v>
      </c>
      <c r="L506">
        <v>50.2</v>
      </c>
      <c r="M506">
        <v>0</v>
      </c>
      <c r="N506">
        <v>2560.1999999999998</v>
      </c>
      <c r="S506" t="s">
        <v>63</v>
      </c>
      <c r="T506">
        <v>0</v>
      </c>
      <c r="V506">
        <v>7.36</v>
      </c>
      <c r="W506" t="s">
        <v>712</v>
      </c>
      <c r="X506" t="s">
        <v>713</v>
      </c>
      <c r="Z506" t="s">
        <v>54</v>
      </c>
      <c r="AA506" s="1">
        <v>42376</v>
      </c>
      <c r="AB506">
        <v>68426</v>
      </c>
      <c r="AC506" t="s">
        <v>714</v>
      </c>
      <c r="AD506" t="s">
        <v>715</v>
      </c>
      <c r="AE506" t="s">
        <v>440</v>
      </c>
      <c r="AF506">
        <v>20</v>
      </c>
      <c r="AL506" t="s">
        <v>58</v>
      </c>
      <c r="AV506">
        <v>778331.1</v>
      </c>
    </row>
    <row r="507" spans="1:48" x14ac:dyDescent="0.3">
      <c r="A507">
        <v>931664</v>
      </c>
      <c r="B507" s="1">
        <v>42384</v>
      </c>
      <c r="D507" t="s">
        <v>1835</v>
      </c>
      <c r="E507" t="s">
        <v>1709</v>
      </c>
      <c r="F507" t="s">
        <v>119</v>
      </c>
      <c r="G507" t="s">
        <v>49</v>
      </c>
      <c r="H507" t="s">
        <v>224</v>
      </c>
      <c r="I507" t="s">
        <v>2136</v>
      </c>
      <c r="J507" t="s">
        <v>1987</v>
      </c>
      <c r="K507">
        <v>15</v>
      </c>
      <c r="L507">
        <v>93.15</v>
      </c>
      <c r="M507">
        <v>0</v>
      </c>
      <c r="N507">
        <v>1397.25</v>
      </c>
      <c r="S507" t="s">
        <v>197</v>
      </c>
      <c r="T507">
        <v>0</v>
      </c>
      <c r="V507">
        <v>8</v>
      </c>
      <c r="W507" t="s">
        <v>227</v>
      </c>
      <c r="X507" t="s">
        <v>228</v>
      </c>
      <c r="Z507" t="s">
        <v>54</v>
      </c>
      <c r="AA507" s="1">
        <v>42387</v>
      </c>
      <c r="AB507">
        <v>71305</v>
      </c>
      <c r="AC507" t="s">
        <v>1714</v>
      </c>
      <c r="AD507" t="s">
        <v>1715</v>
      </c>
      <c r="AE507" t="s">
        <v>57</v>
      </c>
      <c r="AF507">
        <v>16</v>
      </c>
      <c r="AL507" t="s">
        <v>58</v>
      </c>
      <c r="AV507">
        <v>779673</v>
      </c>
    </row>
    <row r="508" spans="1:48" x14ac:dyDescent="0.3">
      <c r="A508">
        <v>931664</v>
      </c>
      <c r="B508" s="1">
        <v>42384</v>
      </c>
      <c r="D508" t="s">
        <v>1835</v>
      </c>
      <c r="E508" t="s">
        <v>1709</v>
      </c>
      <c r="F508" t="s">
        <v>119</v>
      </c>
      <c r="G508" t="s">
        <v>49</v>
      </c>
      <c r="H508" t="s">
        <v>224</v>
      </c>
      <c r="I508" t="s">
        <v>2136</v>
      </c>
      <c r="J508" t="s">
        <v>1987</v>
      </c>
      <c r="K508">
        <v>30</v>
      </c>
      <c r="L508">
        <v>56.1</v>
      </c>
      <c r="M508">
        <v>0</v>
      </c>
      <c r="N508">
        <v>1683</v>
      </c>
      <c r="S508" t="s">
        <v>197</v>
      </c>
      <c r="T508">
        <v>0</v>
      </c>
      <c r="V508">
        <v>8</v>
      </c>
      <c r="W508" t="s">
        <v>227</v>
      </c>
      <c r="X508" t="s">
        <v>228</v>
      </c>
      <c r="Z508" t="s">
        <v>54</v>
      </c>
      <c r="AA508" s="1">
        <v>42387</v>
      </c>
      <c r="AB508">
        <v>71305</v>
      </c>
      <c r="AC508" t="s">
        <v>1714</v>
      </c>
      <c r="AD508" t="s">
        <v>1715</v>
      </c>
      <c r="AE508" t="s">
        <v>57</v>
      </c>
      <c r="AF508">
        <v>16</v>
      </c>
      <c r="AL508" t="s">
        <v>58</v>
      </c>
      <c r="AV508">
        <v>779673.1</v>
      </c>
    </row>
    <row r="509" spans="1:48" x14ac:dyDescent="0.3">
      <c r="A509">
        <v>931664</v>
      </c>
      <c r="B509" s="1">
        <v>42384</v>
      </c>
      <c r="D509" t="s">
        <v>1835</v>
      </c>
      <c r="E509" t="s">
        <v>1709</v>
      </c>
      <c r="F509" t="s">
        <v>119</v>
      </c>
      <c r="G509" t="s">
        <v>49</v>
      </c>
      <c r="H509" t="s">
        <v>224</v>
      </c>
      <c r="I509" t="s">
        <v>2136</v>
      </c>
      <c r="J509" t="s">
        <v>1987</v>
      </c>
      <c r="K509">
        <v>60</v>
      </c>
      <c r="L509">
        <v>37.700000000000003</v>
      </c>
      <c r="M509">
        <v>0</v>
      </c>
      <c r="N509">
        <v>2262</v>
      </c>
      <c r="S509" t="s">
        <v>197</v>
      </c>
      <c r="T509">
        <v>0</v>
      </c>
      <c r="V509">
        <v>8</v>
      </c>
      <c r="W509" t="s">
        <v>227</v>
      </c>
      <c r="X509" t="s">
        <v>228</v>
      </c>
      <c r="Z509" t="s">
        <v>54</v>
      </c>
      <c r="AA509" s="1">
        <v>42387</v>
      </c>
      <c r="AB509">
        <v>71305</v>
      </c>
      <c r="AC509" t="s">
        <v>1714</v>
      </c>
      <c r="AD509" t="s">
        <v>1715</v>
      </c>
      <c r="AE509" t="s">
        <v>57</v>
      </c>
      <c r="AF509">
        <v>16</v>
      </c>
      <c r="AL509" t="s">
        <v>58</v>
      </c>
      <c r="AV509">
        <v>779673.2</v>
      </c>
    </row>
    <row r="510" spans="1:48" x14ac:dyDescent="0.3">
      <c r="A510">
        <v>931686</v>
      </c>
      <c r="B510" s="1">
        <v>42384</v>
      </c>
      <c r="D510" t="s">
        <v>1835</v>
      </c>
      <c r="E510" t="s">
        <v>1709</v>
      </c>
      <c r="F510" t="s">
        <v>119</v>
      </c>
      <c r="G510" t="s">
        <v>49</v>
      </c>
      <c r="H510" t="s">
        <v>224</v>
      </c>
      <c r="I510" t="s">
        <v>2136</v>
      </c>
      <c r="J510" t="s">
        <v>1987</v>
      </c>
      <c r="K510">
        <v>15</v>
      </c>
      <c r="L510">
        <v>93.15</v>
      </c>
      <c r="M510">
        <v>0</v>
      </c>
      <c r="N510">
        <v>1397.25</v>
      </c>
      <c r="S510" t="s">
        <v>197</v>
      </c>
      <c r="T510">
        <v>0</v>
      </c>
      <c r="V510">
        <v>8</v>
      </c>
      <c r="W510" t="s">
        <v>227</v>
      </c>
      <c r="X510" t="s">
        <v>228</v>
      </c>
      <c r="Z510" t="s">
        <v>54</v>
      </c>
      <c r="AA510" s="1">
        <v>42387</v>
      </c>
      <c r="AB510">
        <v>71305</v>
      </c>
      <c r="AC510" t="s">
        <v>1714</v>
      </c>
      <c r="AD510" t="s">
        <v>1715</v>
      </c>
      <c r="AE510" t="s">
        <v>57</v>
      </c>
      <c r="AF510">
        <v>16</v>
      </c>
      <c r="AL510" t="s">
        <v>58</v>
      </c>
      <c r="AV510">
        <v>779683</v>
      </c>
    </row>
    <row r="511" spans="1:48" x14ac:dyDescent="0.3">
      <c r="A511">
        <v>931686</v>
      </c>
      <c r="B511" s="1">
        <v>42384</v>
      </c>
      <c r="D511" t="s">
        <v>1835</v>
      </c>
      <c r="E511" t="s">
        <v>1709</v>
      </c>
      <c r="F511" t="s">
        <v>119</v>
      </c>
      <c r="G511" t="s">
        <v>49</v>
      </c>
      <c r="H511" t="s">
        <v>224</v>
      </c>
      <c r="I511" t="s">
        <v>2136</v>
      </c>
      <c r="J511" t="s">
        <v>1987</v>
      </c>
      <c r="K511">
        <v>30</v>
      </c>
      <c r="L511">
        <v>56.1</v>
      </c>
      <c r="M511">
        <v>0</v>
      </c>
      <c r="N511">
        <v>1683</v>
      </c>
      <c r="S511" t="s">
        <v>197</v>
      </c>
      <c r="T511">
        <v>0</v>
      </c>
      <c r="V511">
        <v>8</v>
      </c>
      <c r="W511" t="s">
        <v>227</v>
      </c>
      <c r="X511" t="s">
        <v>228</v>
      </c>
      <c r="Z511" t="s">
        <v>54</v>
      </c>
      <c r="AA511" s="1">
        <v>42387</v>
      </c>
      <c r="AB511">
        <v>71305</v>
      </c>
      <c r="AC511" t="s">
        <v>1714</v>
      </c>
      <c r="AD511" t="s">
        <v>1715</v>
      </c>
      <c r="AE511" t="s">
        <v>57</v>
      </c>
      <c r="AF511">
        <v>16</v>
      </c>
      <c r="AL511" t="s">
        <v>58</v>
      </c>
      <c r="AV511">
        <v>779683.1</v>
      </c>
    </row>
    <row r="512" spans="1:48" x14ac:dyDescent="0.3">
      <c r="A512">
        <v>931686</v>
      </c>
      <c r="B512" s="1">
        <v>42384</v>
      </c>
      <c r="D512" t="s">
        <v>1835</v>
      </c>
      <c r="E512" t="s">
        <v>1709</v>
      </c>
      <c r="F512" t="s">
        <v>119</v>
      </c>
      <c r="G512" t="s">
        <v>49</v>
      </c>
      <c r="H512" t="s">
        <v>224</v>
      </c>
      <c r="I512" t="s">
        <v>2136</v>
      </c>
      <c r="J512" t="s">
        <v>1987</v>
      </c>
      <c r="K512">
        <v>60</v>
      </c>
      <c r="L512">
        <v>37.700000000000003</v>
      </c>
      <c r="M512">
        <v>0</v>
      </c>
      <c r="N512">
        <v>2262</v>
      </c>
      <c r="S512" t="s">
        <v>197</v>
      </c>
      <c r="T512">
        <v>0</v>
      </c>
      <c r="V512">
        <v>8</v>
      </c>
      <c r="W512" t="s">
        <v>227</v>
      </c>
      <c r="X512" t="s">
        <v>228</v>
      </c>
      <c r="Z512" t="s">
        <v>54</v>
      </c>
      <c r="AA512" s="1">
        <v>42387</v>
      </c>
      <c r="AB512">
        <v>71305</v>
      </c>
      <c r="AC512" t="s">
        <v>1714</v>
      </c>
      <c r="AD512" t="s">
        <v>1715</v>
      </c>
      <c r="AE512" t="s">
        <v>57</v>
      </c>
      <c r="AF512">
        <v>16</v>
      </c>
      <c r="AL512" t="s">
        <v>58</v>
      </c>
      <c r="AV512">
        <v>779683.2</v>
      </c>
    </row>
    <row r="513" spans="1:48" x14ac:dyDescent="0.3">
      <c r="A513">
        <v>930106</v>
      </c>
      <c r="B513" s="1">
        <v>42381</v>
      </c>
      <c r="D513" t="s">
        <v>2370</v>
      </c>
      <c r="E513" t="s">
        <v>1100</v>
      </c>
      <c r="F513" t="s">
        <v>1101</v>
      </c>
      <c r="G513" t="s">
        <v>49</v>
      </c>
      <c r="H513" t="s">
        <v>1321</v>
      </c>
      <c r="I513" t="s">
        <v>1322</v>
      </c>
      <c r="J513" t="s">
        <v>226</v>
      </c>
      <c r="K513">
        <v>11</v>
      </c>
      <c r="L513">
        <v>330.75</v>
      </c>
      <c r="M513">
        <v>0</v>
      </c>
      <c r="N513">
        <v>3638.25</v>
      </c>
      <c r="S513" t="s">
        <v>378</v>
      </c>
      <c r="T513">
        <v>0</v>
      </c>
      <c r="V513">
        <v>15.75</v>
      </c>
      <c r="W513" t="s">
        <v>1323</v>
      </c>
      <c r="X513" t="s">
        <v>1324</v>
      </c>
      <c r="Z513" t="s">
        <v>54</v>
      </c>
      <c r="AA513" s="1">
        <v>42383</v>
      </c>
      <c r="AB513">
        <v>55128</v>
      </c>
      <c r="AC513" t="s">
        <v>1325</v>
      </c>
      <c r="AD513" t="s">
        <v>1326</v>
      </c>
      <c r="AE513" t="s">
        <v>387</v>
      </c>
      <c r="AF513">
        <v>82</v>
      </c>
      <c r="AL513" t="s">
        <v>58</v>
      </c>
      <c r="AV513">
        <v>778878.1</v>
      </c>
    </row>
    <row r="514" spans="1:48" x14ac:dyDescent="0.3">
      <c r="A514">
        <v>930106</v>
      </c>
      <c r="B514" s="1">
        <v>42381</v>
      </c>
      <c r="D514" t="s">
        <v>2370</v>
      </c>
      <c r="E514" t="s">
        <v>1100</v>
      </c>
      <c r="F514" t="s">
        <v>1101</v>
      </c>
      <c r="G514" t="s">
        <v>49</v>
      </c>
      <c r="H514" t="s">
        <v>1321</v>
      </c>
      <c r="I514" t="s">
        <v>1322</v>
      </c>
      <c r="J514" t="s">
        <v>226</v>
      </c>
      <c r="K514">
        <v>22</v>
      </c>
      <c r="L514">
        <v>299.85000000000002</v>
      </c>
      <c r="M514">
        <v>0</v>
      </c>
      <c r="N514">
        <v>6596.7</v>
      </c>
      <c r="S514" t="s">
        <v>378</v>
      </c>
      <c r="T514">
        <v>0</v>
      </c>
      <c r="V514">
        <v>15.75</v>
      </c>
      <c r="W514" t="s">
        <v>1323</v>
      </c>
      <c r="X514" t="s">
        <v>1324</v>
      </c>
      <c r="Z514" t="s">
        <v>54</v>
      </c>
      <c r="AA514" s="1">
        <v>42383</v>
      </c>
      <c r="AB514">
        <v>55128</v>
      </c>
      <c r="AC514" t="s">
        <v>1325</v>
      </c>
      <c r="AD514" t="s">
        <v>1326</v>
      </c>
      <c r="AE514" t="s">
        <v>387</v>
      </c>
      <c r="AF514">
        <v>82</v>
      </c>
      <c r="AL514" t="s">
        <v>58</v>
      </c>
      <c r="AV514">
        <v>778878.2</v>
      </c>
    </row>
    <row r="515" spans="1:48" x14ac:dyDescent="0.3">
      <c r="A515">
        <v>930106</v>
      </c>
      <c r="B515" s="1">
        <v>42381</v>
      </c>
      <c r="D515" t="s">
        <v>2370</v>
      </c>
      <c r="E515" t="s">
        <v>1100</v>
      </c>
      <c r="F515" t="s">
        <v>1101</v>
      </c>
      <c r="G515" t="s">
        <v>49</v>
      </c>
      <c r="H515" t="s">
        <v>1321</v>
      </c>
      <c r="I515" t="s">
        <v>1322</v>
      </c>
      <c r="J515" t="s">
        <v>226</v>
      </c>
      <c r="K515">
        <v>44</v>
      </c>
      <c r="L515">
        <v>280.25</v>
      </c>
      <c r="M515">
        <v>0</v>
      </c>
      <c r="N515">
        <v>12331</v>
      </c>
      <c r="S515" t="s">
        <v>378</v>
      </c>
      <c r="T515">
        <v>0</v>
      </c>
      <c r="V515">
        <v>15.75</v>
      </c>
      <c r="W515" t="s">
        <v>1323</v>
      </c>
      <c r="X515" t="s">
        <v>1324</v>
      </c>
      <c r="Z515" t="s">
        <v>54</v>
      </c>
      <c r="AA515" s="1">
        <v>42383</v>
      </c>
      <c r="AB515">
        <v>55128</v>
      </c>
      <c r="AC515" t="s">
        <v>1325</v>
      </c>
      <c r="AD515" t="s">
        <v>1326</v>
      </c>
      <c r="AE515" t="s">
        <v>387</v>
      </c>
      <c r="AF515">
        <v>82</v>
      </c>
      <c r="AL515" t="s">
        <v>58</v>
      </c>
      <c r="AV515">
        <v>778878.3</v>
      </c>
    </row>
    <row r="516" spans="1:48" x14ac:dyDescent="0.3">
      <c r="A516">
        <v>930106</v>
      </c>
      <c r="B516" s="1">
        <v>42381</v>
      </c>
      <c r="D516" t="s">
        <v>2370</v>
      </c>
      <c r="E516" t="s">
        <v>1100</v>
      </c>
      <c r="F516" t="s">
        <v>1101</v>
      </c>
      <c r="G516" t="s">
        <v>49</v>
      </c>
      <c r="H516" t="s">
        <v>1321</v>
      </c>
      <c r="I516" t="s">
        <v>1322</v>
      </c>
      <c r="J516" t="s">
        <v>226</v>
      </c>
      <c r="K516">
        <v>88</v>
      </c>
      <c r="L516">
        <v>267.75</v>
      </c>
      <c r="M516">
        <v>0</v>
      </c>
      <c r="N516">
        <v>23562</v>
      </c>
      <c r="S516" t="s">
        <v>378</v>
      </c>
      <c r="T516">
        <v>0</v>
      </c>
      <c r="V516">
        <v>15.75</v>
      </c>
      <c r="W516" t="s">
        <v>1323</v>
      </c>
      <c r="X516" t="s">
        <v>1324</v>
      </c>
      <c r="Z516" t="s">
        <v>54</v>
      </c>
      <c r="AA516" s="1">
        <v>42383</v>
      </c>
      <c r="AB516">
        <v>55128</v>
      </c>
      <c r="AC516" t="s">
        <v>1325</v>
      </c>
      <c r="AD516" t="s">
        <v>1326</v>
      </c>
      <c r="AE516" t="s">
        <v>387</v>
      </c>
      <c r="AF516">
        <v>82</v>
      </c>
      <c r="AL516" t="s">
        <v>58</v>
      </c>
      <c r="AV516">
        <v>778878.4</v>
      </c>
    </row>
    <row r="517" spans="1:48" x14ac:dyDescent="0.3">
      <c r="A517">
        <v>930780</v>
      </c>
      <c r="B517" s="1">
        <v>42383</v>
      </c>
      <c r="D517" t="s">
        <v>1835</v>
      </c>
      <c r="E517" t="s">
        <v>1709</v>
      </c>
      <c r="F517" t="s">
        <v>119</v>
      </c>
      <c r="G517" t="s">
        <v>49</v>
      </c>
      <c r="H517" t="s">
        <v>224</v>
      </c>
      <c r="I517" t="s">
        <v>225</v>
      </c>
      <c r="J517" t="s">
        <v>1717</v>
      </c>
      <c r="K517">
        <v>15</v>
      </c>
      <c r="L517">
        <v>93.15</v>
      </c>
      <c r="M517">
        <v>0</v>
      </c>
      <c r="N517">
        <v>1397.25</v>
      </c>
      <c r="S517" t="s">
        <v>197</v>
      </c>
      <c r="T517">
        <v>0</v>
      </c>
      <c r="V517">
        <v>8</v>
      </c>
      <c r="W517" t="s">
        <v>227</v>
      </c>
      <c r="X517" t="s">
        <v>228</v>
      </c>
      <c r="Z517" t="s">
        <v>54</v>
      </c>
      <c r="AA517" s="1">
        <v>42387</v>
      </c>
      <c r="AB517">
        <v>71305</v>
      </c>
      <c r="AC517" t="s">
        <v>1714</v>
      </c>
      <c r="AD517" t="s">
        <v>1715</v>
      </c>
      <c r="AE517" t="s">
        <v>57</v>
      </c>
      <c r="AF517">
        <v>16</v>
      </c>
      <c r="AL517" t="s">
        <v>58</v>
      </c>
      <c r="AV517">
        <v>779232</v>
      </c>
    </row>
    <row r="518" spans="1:48" x14ac:dyDescent="0.3">
      <c r="A518">
        <v>930780</v>
      </c>
      <c r="B518" s="1">
        <v>42383</v>
      </c>
      <c r="D518" t="s">
        <v>1835</v>
      </c>
      <c r="E518" t="s">
        <v>1709</v>
      </c>
      <c r="F518" t="s">
        <v>119</v>
      </c>
      <c r="G518" t="s">
        <v>49</v>
      </c>
      <c r="H518" t="s">
        <v>224</v>
      </c>
      <c r="I518" t="s">
        <v>225</v>
      </c>
      <c r="J518" t="s">
        <v>1717</v>
      </c>
      <c r="K518">
        <v>30</v>
      </c>
      <c r="L518">
        <v>56.1</v>
      </c>
      <c r="M518">
        <v>0</v>
      </c>
      <c r="N518">
        <v>1683</v>
      </c>
      <c r="S518" t="s">
        <v>197</v>
      </c>
      <c r="T518">
        <v>0</v>
      </c>
      <c r="V518">
        <v>8</v>
      </c>
      <c r="W518" t="s">
        <v>227</v>
      </c>
      <c r="X518" t="s">
        <v>228</v>
      </c>
      <c r="Z518" t="s">
        <v>54</v>
      </c>
      <c r="AA518" s="1">
        <v>42387</v>
      </c>
      <c r="AB518">
        <v>71305</v>
      </c>
      <c r="AC518" t="s">
        <v>1714</v>
      </c>
      <c r="AD518" t="s">
        <v>1715</v>
      </c>
      <c r="AE518" t="s">
        <v>57</v>
      </c>
      <c r="AF518">
        <v>16</v>
      </c>
      <c r="AL518" t="s">
        <v>58</v>
      </c>
      <c r="AV518">
        <v>779232.1</v>
      </c>
    </row>
    <row r="519" spans="1:48" x14ac:dyDescent="0.3">
      <c r="A519">
        <v>930780</v>
      </c>
      <c r="B519" s="1">
        <v>42383</v>
      </c>
      <c r="D519" t="s">
        <v>1835</v>
      </c>
      <c r="E519" t="s">
        <v>1709</v>
      </c>
      <c r="F519" t="s">
        <v>119</v>
      </c>
      <c r="G519" t="s">
        <v>49</v>
      </c>
      <c r="H519" t="s">
        <v>224</v>
      </c>
      <c r="I519" t="s">
        <v>225</v>
      </c>
      <c r="J519" t="s">
        <v>1717</v>
      </c>
      <c r="K519">
        <v>60</v>
      </c>
      <c r="L519">
        <v>37.700000000000003</v>
      </c>
      <c r="M519">
        <v>0</v>
      </c>
      <c r="N519">
        <v>2262</v>
      </c>
      <c r="S519" t="s">
        <v>197</v>
      </c>
      <c r="T519">
        <v>0</v>
      </c>
      <c r="V519">
        <v>8</v>
      </c>
      <c r="W519" t="s">
        <v>227</v>
      </c>
      <c r="X519" t="s">
        <v>228</v>
      </c>
      <c r="Z519" t="s">
        <v>54</v>
      </c>
      <c r="AA519" s="1">
        <v>42387</v>
      </c>
      <c r="AB519">
        <v>71305</v>
      </c>
      <c r="AC519" t="s">
        <v>1714</v>
      </c>
      <c r="AD519" t="s">
        <v>1715</v>
      </c>
      <c r="AE519" t="s">
        <v>57</v>
      </c>
      <c r="AF519">
        <v>16</v>
      </c>
      <c r="AL519" t="s">
        <v>58</v>
      </c>
      <c r="AV519">
        <v>779232.2</v>
      </c>
    </row>
    <row r="520" spans="1:48" x14ac:dyDescent="0.3">
      <c r="A520">
        <v>931667</v>
      </c>
      <c r="B520" s="1">
        <v>42384</v>
      </c>
      <c r="D520" t="s">
        <v>1835</v>
      </c>
      <c r="E520" t="s">
        <v>1709</v>
      </c>
      <c r="F520" t="s">
        <v>119</v>
      </c>
      <c r="G520" t="s">
        <v>49</v>
      </c>
      <c r="H520" t="s">
        <v>2137</v>
      </c>
      <c r="I520" t="s">
        <v>2136</v>
      </c>
      <c r="J520" t="s">
        <v>1717</v>
      </c>
      <c r="K520">
        <v>15</v>
      </c>
      <c r="L520">
        <v>93.15</v>
      </c>
      <c r="M520">
        <v>0</v>
      </c>
      <c r="N520">
        <v>1397.25</v>
      </c>
      <c r="S520" t="s">
        <v>197</v>
      </c>
      <c r="T520">
        <v>0</v>
      </c>
      <c r="V520">
        <v>8</v>
      </c>
      <c r="W520" t="s">
        <v>2138</v>
      </c>
      <c r="X520" t="s">
        <v>2139</v>
      </c>
      <c r="Z520" t="s">
        <v>54</v>
      </c>
      <c r="AA520" s="1">
        <v>42387</v>
      </c>
      <c r="AB520">
        <v>71305</v>
      </c>
      <c r="AC520" t="s">
        <v>1714</v>
      </c>
      <c r="AD520" t="s">
        <v>1715</v>
      </c>
      <c r="AE520" t="s">
        <v>57</v>
      </c>
      <c r="AF520">
        <v>16</v>
      </c>
      <c r="AL520" t="s">
        <v>58</v>
      </c>
      <c r="AV520">
        <v>779674</v>
      </c>
    </row>
    <row r="521" spans="1:48" x14ac:dyDescent="0.3">
      <c r="A521">
        <v>931667</v>
      </c>
      <c r="B521" s="1">
        <v>42384</v>
      </c>
      <c r="D521" t="s">
        <v>1835</v>
      </c>
      <c r="E521" t="s">
        <v>1709</v>
      </c>
      <c r="F521" t="s">
        <v>119</v>
      </c>
      <c r="G521" t="s">
        <v>49</v>
      </c>
      <c r="H521" t="s">
        <v>2137</v>
      </c>
      <c r="I521" t="s">
        <v>2136</v>
      </c>
      <c r="J521" t="s">
        <v>1717</v>
      </c>
      <c r="K521">
        <v>30</v>
      </c>
      <c r="L521">
        <v>56.1</v>
      </c>
      <c r="M521">
        <v>0</v>
      </c>
      <c r="N521">
        <v>1683</v>
      </c>
      <c r="S521" t="s">
        <v>197</v>
      </c>
      <c r="T521">
        <v>0</v>
      </c>
      <c r="V521">
        <v>8</v>
      </c>
      <c r="W521" t="s">
        <v>2138</v>
      </c>
      <c r="X521" t="s">
        <v>2139</v>
      </c>
      <c r="Z521" t="s">
        <v>54</v>
      </c>
      <c r="AA521" s="1">
        <v>42387</v>
      </c>
      <c r="AB521">
        <v>71305</v>
      </c>
      <c r="AC521" t="s">
        <v>1714</v>
      </c>
      <c r="AD521" t="s">
        <v>1715</v>
      </c>
      <c r="AE521" t="s">
        <v>57</v>
      </c>
      <c r="AF521">
        <v>16</v>
      </c>
      <c r="AL521" t="s">
        <v>58</v>
      </c>
      <c r="AV521">
        <v>779674.1</v>
      </c>
    </row>
    <row r="522" spans="1:48" x14ac:dyDescent="0.3">
      <c r="A522">
        <v>931667</v>
      </c>
      <c r="B522" s="1">
        <v>42384</v>
      </c>
      <c r="D522" t="s">
        <v>1835</v>
      </c>
      <c r="E522" t="s">
        <v>1709</v>
      </c>
      <c r="F522" t="s">
        <v>119</v>
      </c>
      <c r="G522" t="s">
        <v>49</v>
      </c>
      <c r="H522" t="s">
        <v>2137</v>
      </c>
      <c r="I522" t="s">
        <v>2136</v>
      </c>
      <c r="J522" t="s">
        <v>1717</v>
      </c>
      <c r="K522">
        <v>60</v>
      </c>
      <c r="L522">
        <v>37.700000000000003</v>
      </c>
      <c r="M522">
        <v>0</v>
      </c>
      <c r="N522">
        <v>2262</v>
      </c>
      <c r="S522" t="s">
        <v>197</v>
      </c>
      <c r="T522">
        <v>0</v>
      </c>
      <c r="V522">
        <v>8</v>
      </c>
      <c r="W522" t="s">
        <v>2138</v>
      </c>
      <c r="X522" t="s">
        <v>2139</v>
      </c>
      <c r="Z522" t="s">
        <v>54</v>
      </c>
      <c r="AA522" s="1">
        <v>42387</v>
      </c>
      <c r="AB522">
        <v>71305</v>
      </c>
      <c r="AC522" t="s">
        <v>1714</v>
      </c>
      <c r="AD522" t="s">
        <v>1715</v>
      </c>
      <c r="AE522" t="s">
        <v>57</v>
      </c>
      <c r="AF522">
        <v>16</v>
      </c>
      <c r="AL522" t="s">
        <v>58</v>
      </c>
      <c r="AV522">
        <v>779674.3</v>
      </c>
    </row>
    <row r="523" spans="1:48" x14ac:dyDescent="0.3">
      <c r="A523">
        <v>931685</v>
      </c>
      <c r="B523" s="1">
        <v>42384</v>
      </c>
      <c r="D523" t="s">
        <v>1835</v>
      </c>
      <c r="E523" t="s">
        <v>1709</v>
      </c>
      <c r="F523" t="s">
        <v>119</v>
      </c>
      <c r="G523" t="s">
        <v>49</v>
      </c>
      <c r="H523" t="s">
        <v>224</v>
      </c>
      <c r="I523" t="s">
        <v>2136</v>
      </c>
      <c r="J523" t="s">
        <v>1717</v>
      </c>
      <c r="K523">
        <v>15</v>
      </c>
      <c r="L523">
        <v>93.15</v>
      </c>
      <c r="M523">
        <v>0</v>
      </c>
      <c r="N523">
        <v>1397.25</v>
      </c>
      <c r="S523" t="s">
        <v>197</v>
      </c>
      <c r="T523">
        <v>0</v>
      </c>
      <c r="V523">
        <v>8</v>
      </c>
      <c r="W523" t="s">
        <v>227</v>
      </c>
      <c r="X523" t="s">
        <v>228</v>
      </c>
      <c r="Z523" t="s">
        <v>54</v>
      </c>
      <c r="AA523" s="1">
        <v>42387</v>
      </c>
      <c r="AB523">
        <v>71305</v>
      </c>
      <c r="AC523" t="s">
        <v>1714</v>
      </c>
      <c r="AD523" t="s">
        <v>1715</v>
      </c>
      <c r="AE523" t="s">
        <v>57</v>
      </c>
      <c r="AF523">
        <v>16</v>
      </c>
      <c r="AL523" t="s">
        <v>58</v>
      </c>
      <c r="AV523">
        <v>779682</v>
      </c>
    </row>
    <row r="524" spans="1:48" x14ac:dyDescent="0.3">
      <c r="A524">
        <v>931685</v>
      </c>
      <c r="B524" s="1">
        <v>42384</v>
      </c>
      <c r="D524" t="s">
        <v>1835</v>
      </c>
      <c r="E524" t="s">
        <v>1709</v>
      </c>
      <c r="F524" t="s">
        <v>119</v>
      </c>
      <c r="G524" t="s">
        <v>49</v>
      </c>
      <c r="H524" t="s">
        <v>224</v>
      </c>
      <c r="I524" t="s">
        <v>2136</v>
      </c>
      <c r="J524" t="s">
        <v>1717</v>
      </c>
      <c r="K524">
        <v>30</v>
      </c>
      <c r="L524">
        <v>56.1</v>
      </c>
      <c r="M524">
        <v>0</v>
      </c>
      <c r="N524">
        <v>1683</v>
      </c>
      <c r="S524" t="s">
        <v>197</v>
      </c>
      <c r="T524">
        <v>0</v>
      </c>
      <c r="V524">
        <v>8</v>
      </c>
      <c r="W524" t="s">
        <v>227</v>
      </c>
      <c r="X524" t="s">
        <v>228</v>
      </c>
      <c r="Z524" t="s">
        <v>54</v>
      </c>
      <c r="AA524" s="1">
        <v>42387</v>
      </c>
      <c r="AB524">
        <v>71305</v>
      </c>
      <c r="AC524" t="s">
        <v>1714</v>
      </c>
      <c r="AD524" t="s">
        <v>1715</v>
      </c>
      <c r="AE524" t="s">
        <v>57</v>
      </c>
      <c r="AF524">
        <v>16</v>
      </c>
      <c r="AL524" t="s">
        <v>58</v>
      </c>
      <c r="AV524">
        <v>779682.2</v>
      </c>
    </row>
    <row r="525" spans="1:48" x14ac:dyDescent="0.3">
      <c r="A525">
        <v>931685</v>
      </c>
      <c r="B525" s="1">
        <v>42384</v>
      </c>
      <c r="D525" t="s">
        <v>1835</v>
      </c>
      <c r="E525" t="s">
        <v>1709</v>
      </c>
      <c r="F525" t="s">
        <v>119</v>
      </c>
      <c r="G525" t="s">
        <v>49</v>
      </c>
      <c r="H525" t="s">
        <v>224</v>
      </c>
      <c r="I525" t="s">
        <v>2136</v>
      </c>
      <c r="J525" t="s">
        <v>1717</v>
      </c>
      <c r="K525">
        <v>60</v>
      </c>
      <c r="L525">
        <v>37.700000000000003</v>
      </c>
      <c r="M525">
        <v>0</v>
      </c>
      <c r="N525">
        <v>2262</v>
      </c>
      <c r="S525" t="s">
        <v>197</v>
      </c>
      <c r="T525">
        <v>0</v>
      </c>
      <c r="V525">
        <v>8</v>
      </c>
      <c r="W525" t="s">
        <v>227</v>
      </c>
      <c r="X525" t="s">
        <v>228</v>
      </c>
      <c r="Z525" t="s">
        <v>54</v>
      </c>
      <c r="AA525" s="1">
        <v>42387</v>
      </c>
      <c r="AB525">
        <v>71305</v>
      </c>
      <c r="AC525" t="s">
        <v>1714</v>
      </c>
      <c r="AD525" t="s">
        <v>1715</v>
      </c>
      <c r="AE525" t="s">
        <v>57</v>
      </c>
      <c r="AF525">
        <v>16</v>
      </c>
      <c r="AL525" t="s">
        <v>58</v>
      </c>
      <c r="AV525">
        <v>779682.3</v>
      </c>
    </row>
    <row r="526" spans="1:48" x14ac:dyDescent="0.3">
      <c r="A526">
        <v>930103</v>
      </c>
      <c r="B526" s="1">
        <v>42381</v>
      </c>
      <c r="D526" t="s">
        <v>2373</v>
      </c>
      <c r="E526" t="s">
        <v>210</v>
      </c>
      <c r="F526" t="s">
        <v>211</v>
      </c>
      <c r="G526" t="s">
        <v>49</v>
      </c>
      <c r="H526" t="s">
        <v>1312</v>
      </c>
      <c r="I526" t="s">
        <v>1313</v>
      </c>
      <c r="J526" t="s">
        <v>1314</v>
      </c>
      <c r="K526">
        <v>10</v>
      </c>
      <c r="L526">
        <v>170.75</v>
      </c>
      <c r="M526">
        <v>0</v>
      </c>
      <c r="N526">
        <v>1707.5</v>
      </c>
      <c r="S526" t="s">
        <v>52</v>
      </c>
      <c r="T526">
        <v>0</v>
      </c>
      <c r="V526">
        <v>18</v>
      </c>
      <c r="W526">
        <v>24</v>
      </c>
      <c r="X526" t="s">
        <v>1315</v>
      </c>
      <c r="Z526" t="s">
        <v>54</v>
      </c>
      <c r="AA526" s="1">
        <v>42382</v>
      </c>
      <c r="AB526">
        <v>68426</v>
      </c>
      <c r="AC526" t="s">
        <v>714</v>
      </c>
      <c r="AD526" t="s">
        <v>715</v>
      </c>
      <c r="AE526" t="s">
        <v>157</v>
      </c>
      <c r="AF526">
        <v>20</v>
      </c>
      <c r="AL526" t="s">
        <v>58</v>
      </c>
      <c r="AV526">
        <v>778874.5</v>
      </c>
    </row>
    <row r="527" spans="1:48" x14ac:dyDescent="0.3">
      <c r="A527">
        <v>930103</v>
      </c>
      <c r="B527" s="1">
        <v>42381</v>
      </c>
      <c r="D527" t="s">
        <v>2373</v>
      </c>
      <c r="E527" t="s">
        <v>210</v>
      </c>
      <c r="F527" t="s">
        <v>211</v>
      </c>
      <c r="G527" t="s">
        <v>49</v>
      </c>
      <c r="H527" t="s">
        <v>1312</v>
      </c>
      <c r="I527" t="s">
        <v>1313</v>
      </c>
      <c r="J527" t="s">
        <v>1314</v>
      </c>
      <c r="K527">
        <v>25</v>
      </c>
      <c r="L527">
        <v>119.75</v>
      </c>
      <c r="M527">
        <v>0</v>
      </c>
      <c r="N527">
        <v>2993.75</v>
      </c>
      <c r="S527" t="s">
        <v>52</v>
      </c>
      <c r="T527">
        <v>0</v>
      </c>
      <c r="V527">
        <v>18</v>
      </c>
      <c r="W527">
        <v>24</v>
      </c>
      <c r="X527" t="s">
        <v>1315</v>
      </c>
      <c r="Z527" t="s">
        <v>54</v>
      </c>
      <c r="AA527" s="1">
        <v>42382</v>
      </c>
      <c r="AB527">
        <v>68426</v>
      </c>
      <c r="AC527" t="s">
        <v>714</v>
      </c>
      <c r="AD527" t="s">
        <v>715</v>
      </c>
      <c r="AE527" t="s">
        <v>157</v>
      </c>
      <c r="AF527">
        <v>20</v>
      </c>
      <c r="AL527" t="s">
        <v>58</v>
      </c>
      <c r="AV527">
        <v>778874.6</v>
      </c>
    </row>
    <row r="528" spans="1:48" x14ac:dyDescent="0.3">
      <c r="A528">
        <v>930103</v>
      </c>
      <c r="B528" s="1">
        <v>42381</v>
      </c>
      <c r="D528" t="s">
        <v>2373</v>
      </c>
      <c r="E528" t="s">
        <v>210</v>
      </c>
      <c r="F528" t="s">
        <v>211</v>
      </c>
      <c r="G528" t="s">
        <v>49</v>
      </c>
      <c r="H528" t="s">
        <v>1312</v>
      </c>
      <c r="I528" t="s">
        <v>1313</v>
      </c>
      <c r="J528" t="s">
        <v>1314</v>
      </c>
      <c r="K528">
        <v>5</v>
      </c>
      <c r="L528">
        <v>234.95</v>
      </c>
      <c r="M528">
        <v>0</v>
      </c>
      <c r="N528">
        <v>1174.75</v>
      </c>
      <c r="S528" t="s">
        <v>52</v>
      </c>
      <c r="T528">
        <v>0</v>
      </c>
      <c r="V528">
        <v>18</v>
      </c>
      <c r="W528">
        <v>24</v>
      </c>
      <c r="X528" t="s">
        <v>1315</v>
      </c>
      <c r="Z528" t="s">
        <v>54</v>
      </c>
      <c r="AA528" s="1">
        <v>42382</v>
      </c>
      <c r="AB528">
        <v>68426</v>
      </c>
      <c r="AC528" t="s">
        <v>714</v>
      </c>
      <c r="AD528" t="s">
        <v>715</v>
      </c>
      <c r="AE528" t="s">
        <v>157</v>
      </c>
      <c r="AF528">
        <v>20</v>
      </c>
      <c r="AL528" t="s">
        <v>58</v>
      </c>
      <c r="AV528">
        <v>778874.8</v>
      </c>
    </row>
    <row r="529" spans="1:48" x14ac:dyDescent="0.3">
      <c r="A529">
        <v>930012</v>
      </c>
      <c r="B529" s="1">
        <v>42380</v>
      </c>
      <c r="D529" t="s">
        <v>1835</v>
      </c>
      <c r="E529" t="s">
        <v>1263</v>
      </c>
      <c r="F529" t="s">
        <v>1264</v>
      </c>
      <c r="G529" t="s">
        <v>49</v>
      </c>
      <c r="H529" t="s">
        <v>1272</v>
      </c>
      <c r="I529" t="s">
        <v>1266</v>
      </c>
      <c r="J529" t="s">
        <v>1273</v>
      </c>
      <c r="K529">
        <v>30</v>
      </c>
      <c r="L529">
        <v>56.45</v>
      </c>
      <c r="M529">
        <v>0</v>
      </c>
      <c r="N529">
        <v>1693.5</v>
      </c>
      <c r="S529" t="s">
        <v>354</v>
      </c>
      <c r="T529">
        <v>0</v>
      </c>
      <c r="V529">
        <v>12</v>
      </c>
      <c r="W529" t="s">
        <v>1274</v>
      </c>
      <c r="X529" t="s">
        <v>1275</v>
      </c>
      <c r="Z529" t="s">
        <v>54</v>
      </c>
      <c r="AA529" s="1">
        <v>42381</v>
      </c>
      <c r="AB529">
        <v>21510</v>
      </c>
      <c r="AC529" t="s">
        <v>1270</v>
      </c>
      <c r="AD529" t="s">
        <v>1271</v>
      </c>
      <c r="AE529" t="s">
        <v>169</v>
      </c>
      <c r="AF529">
        <v>14</v>
      </c>
      <c r="AL529" t="s">
        <v>58</v>
      </c>
      <c r="AV529">
        <v>778837.1</v>
      </c>
    </row>
    <row r="530" spans="1:48" x14ac:dyDescent="0.3">
      <c r="A530">
        <v>930012</v>
      </c>
      <c r="B530" s="1">
        <v>42380</v>
      </c>
      <c r="D530" t="s">
        <v>1835</v>
      </c>
      <c r="E530" t="s">
        <v>1263</v>
      </c>
      <c r="F530" t="s">
        <v>1264</v>
      </c>
      <c r="G530" t="s">
        <v>49</v>
      </c>
      <c r="H530" t="s">
        <v>1272</v>
      </c>
      <c r="I530" t="s">
        <v>1266</v>
      </c>
      <c r="J530" t="s">
        <v>1273</v>
      </c>
      <c r="K530">
        <v>50</v>
      </c>
      <c r="L530">
        <v>46.2</v>
      </c>
      <c r="M530">
        <v>0</v>
      </c>
      <c r="N530">
        <v>2310</v>
      </c>
      <c r="S530" t="s">
        <v>354</v>
      </c>
      <c r="T530">
        <v>0</v>
      </c>
      <c r="V530">
        <v>12</v>
      </c>
      <c r="W530" t="s">
        <v>1274</v>
      </c>
      <c r="X530" t="s">
        <v>1275</v>
      </c>
      <c r="Z530" t="s">
        <v>54</v>
      </c>
      <c r="AA530" s="1">
        <v>42381</v>
      </c>
      <c r="AB530">
        <v>21510</v>
      </c>
      <c r="AC530" t="s">
        <v>1270</v>
      </c>
      <c r="AD530" t="s">
        <v>1271</v>
      </c>
      <c r="AE530" t="s">
        <v>169</v>
      </c>
      <c r="AF530">
        <v>14</v>
      </c>
      <c r="AL530" t="s">
        <v>58</v>
      </c>
      <c r="AV530">
        <v>778837.2</v>
      </c>
    </row>
    <row r="531" spans="1:48" x14ac:dyDescent="0.3">
      <c r="A531">
        <v>930012</v>
      </c>
      <c r="B531" s="1">
        <v>42380</v>
      </c>
      <c r="D531" t="s">
        <v>1835</v>
      </c>
      <c r="E531" t="s">
        <v>1263</v>
      </c>
      <c r="F531" t="s">
        <v>1264</v>
      </c>
      <c r="G531" t="s">
        <v>49</v>
      </c>
      <c r="H531" t="s">
        <v>1272</v>
      </c>
      <c r="I531" t="s">
        <v>1266</v>
      </c>
      <c r="J531" t="s">
        <v>1273</v>
      </c>
      <c r="K531">
        <v>100</v>
      </c>
      <c r="L531">
        <v>42.95</v>
      </c>
      <c r="M531">
        <v>0</v>
      </c>
      <c r="N531">
        <v>4295</v>
      </c>
      <c r="S531" t="s">
        <v>354</v>
      </c>
      <c r="T531">
        <v>0</v>
      </c>
      <c r="V531">
        <v>12</v>
      </c>
      <c r="W531" t="s">
        <v>1274</v>
      </c>
      <c r="X531" t="s">
        <v>1275</v>
      </c>
      <c r="Z531" t="s">
        <v>54</v>
      </c>
      <c r="AA531" s="1">
        <v>42381</v>
      </c>
      <c r="AB531">
        <v>21510</v>
      </c>
      <c r="AC531" t="s">
        <v>1270</v>
      </c>
      <c r="AD531" t="s">
        <v>1271</v>
      </c>
      <c r="AE531" t="s">
        <v>169</v>
      </c>
      <c r="AF531">
        <v>14</v>
      </c>
      <c r="AL531" t="s">
        <v>58</v>
      </c>
      <c r="AV531">
        <v>778837.3</v>
      </c>
    </row>
    <row r="532" spans="1:48" x14ac:dyDescent="0.3">
      <c r="A532">
        <v>930995</v>
      </c>
      <c r="B532" s="1">
        <v>42383</v>
      </c>
      <c r="D532" t="s">
        <v>2392</v>
      </c>
      <c r="E532" t="s">
        <v>1537</v>
      </c>
      <c r="F532" t="s">
        <v>1538</v>
      </c>
      <c r="G532" t="s">
        <v>49</v>
      </c>
      <c r="H532" t="s">
        <v>1817</v>
      </c>
      <c r="I532" t="s">
        <v>1818</v>
      </c>
      <c r="J532" t="s">
        <v>1819</v>
      </c>
      <c r="K532">
        <v>10</v>
      </c>
      <c r="L532">
        <v>50.25</v>
      </c>
      <c r="M532">
        <v>0</v>
      </c>
      <c r="N532">
        <v>502.5</v>
      </c>
      <c r="S532" t="s">
        <v>114</v>
      </c>
      <c r="T532">
        <v>0</v>
      </c>
      <c r="V532">
        <v>7.5</v>
      </c>
      <c r="W532" t="s">
        <v>1820</v>
      </c>
      <c r="Z532" t="s">
        <v>54</v>
      </c>
      <c r="AA532" s="1">
        <v>42384</v>
      </c>
      <c r="AB532">
        <v>57441</v>
      </c>
      <c r="AC532" t="s">
        <v>1542</v>
      </c>
      <c r="AD532" t="s">
        <v>1543</v>
      </c>
      <c r="AE532" t="s">
        <v>219</v>
      </c>
      <c r="AF532">
        <v>55</v>
      </c>
      <c r="AL532" t="s">
        <v>58</v>
      </c>
      <c r="AV532">
        <v>779337.1</v>
      </c>
    </row>
    <row r="533" spans="1:48" x14ac:dyDescent="0.3">
      <c r="A533">
        <v>930090</v>
      </c>
      <c r="B533" s="1">
        <v>42381</v>
      </c>
      <c r="D533" t="s">
        <v>2371</v>
      </c>
      <c r="E533" t="s">
        <v>1304</v>
      </c>
      <c r="F533" t="s">
        <v>1305</v>
      </c>
      <c r="G533" t="s">
        <v>49</v>
      </c>
      <c r="H533" t="s">
        <v>1306</v>
      </c>
      <c r="I533" t="s">
        <v>1307</v>
      </c>
      <c r="J533" t="s">
        <v>1308</v>
      </c>
      <c r="K533">
        <v>15</v>
      </c>
      <c r="L533">
        <v>130</v>
      </c>
      <c r="M533">
        <v>0</v>
      </c>
      <c r="N533">
        <v>1950</v>
      </c>
      <c r="S533" t="s">
        <v>52</v>
      </c>
      <c r="T533">
        <v>0</v>
      </c>
      <c r="V533">
        <v>12</v>
      </c>
      <c r="W533" t="s">
        <v>1309</v>
      </c>
      <c r="X533" t="s">
        <v>143</v>
      </c>
      <c r="Z533" t="s">
        <v>54</v>
      </c>
      <c r="AA533" s="1">
        <v>42382</v>
      </c>
      <c r="AB533">
        <v>1396</v>
      </c>
      <c r="AC533" t="s">
        <v>1310</v>
      </c>
      <c r="AD533" t="s">
        <v>1311</v>
      </c>
      <c r="AE533" t="s">
        <v>179</v>
      </c>
      <c r="AF533">
        <v>40</v>
      </c>
      <c r="AL533" t="s">
        <v>58</v>
      </c>
      <c r="AV533">
        <v>778870.1</v>
      </c>
    </row>
    <row r="534" spans="1:48" x14ac:dyDescent="0.3">
      <c r="A534">
        <v>930090</v>
      </c>
      <c r="B534" s="1">
        <v>42381</v>
      </c>
      <c r="D534" t="s">
        <v>2371</v>
      </c>
      <c r="E534" t="s">
        <v>1304</v>
      </c>
      <c r="F534" t="s">
        <v>1305</v>
      </c>
      <c r="G534" t="s">
        <v>49</v>
      </c>
      <c r="H534" t="s">
        <v>1306</v>
      </c>
      <c r="I534" t="s">
        <v>1307</v>
      </c>
      <c r="J534" t="s">
        <v>1308</v>
      </c>
      <c r="K534">
        <v>30</v>
      </c>
      <c r="L534">
        <v>103.15</v>
      </c>
      <c r="M534">
        <v>0</v>
      </c>
      <c r="N534">
        <v>3094.5</v>
      </c>
      <c r="S534" t="s">
        <v>52</v>
      </c>
      <c r="T534">
        <v>0</v>
      </c>
      <c r="V534">
        <v>12</v>
      </c>
      <c r="W534" t="s">
        <v>1309</v>
      </c>
      <c r="X534" t="s">
        <v>143</v>
      </c>
      <c r="Z534" t="s">
        <v>54</v>
      </c>
      <c r="AA534" s="1">
        <v>42382</v>
      </c>
      <c r="AB534">
        <v>1396</v>
      </c>
      <c r="AC534" t="s">
        <v>1310</v>
      </c>
      <c r="AD534" t="s">
        <v>1311</v>
      </c>
      <c r="AE534" t="s">
        <v>179</v>
      </c>
      <c r="AF534">
        <v>40</v>
      </c>
      <c r="AL534" t="s">
        <v>58</v>
      </c>
      <c r="AV534">
        <v>778870.2</v>
      </c>
    </row>
    <row r="535" spans="1:48" x14ac:dyDescent="0.3">
      <c r="A535">
        <v>930090</v>
      </c>
      <c r="B535" s="1">
        <v>42381</v>
      </c>
      <c r="D535" t="s">
        <v>2371</v>
      </c>
      <c r="E535" t="s">
        <v>1304</v>
      </c>
      <c r="F535" t="s">
        <v>1305</v>
      </c>
      <c r="G535" t="s">
        <v>49</v>
      </c>
      <c r="H535" t="s">
        <v>1306</v>
      </c>
      <c r="I535" t="s">
        <v>1307</v>
      </c>
      <c r="J535" t="s">
        <v>1308</v>
      </c>
      <c r="K535">
        <v>75</v>
      </c>
      <c r="L535">
        <v>85.8</v>
      </c>
      <c r="M535">
        <v>0</v>
      </c>
      <c r="N535">
        <v>6435</v>
      </c>
      <c r="S535" t="s">
        <v>52</v>
      </c>
      <c r="T535">
        <v>0</v>
      </c>
      <c r="V535">
        <v>12</v>
      </c>
      <c r="W535" t="s">
        <v>1309</v>
      </c>
      <c r="X535" t="s">
        <v>143</v>
      </c>
      <c r="Z535" t="s">
        <v>54</v>
      </c>
      <c r="AA535" s="1">
        <v>42382</v>
      </c>
      <c r="AB535">
        <v>1396</v>
      </c>
      <c r="AC535" t="s">
        <v>1310</v>
      </c>
      <c r="AD535" t="s">
        <v>1311</v>
      </c>
      <c r="AE535" t="s">
        <v>179</v>
      </c>
      <c r="AF535">
        <v>40</v>
      </c>
      <c r="AL535" t="s">
        <v>58</v>
      </c>
      <c r="AV535">
        <v>778870.3</v>
      </c>
    </row>
    <row r="536" spans="1:48" x14ac:dyDescent="0.3">
      <c r="A536">
        <v>929372</v>
      </c>
      <c r="B536" s="1">
        <v>42377</v>
      </c>
      <c r="D536" t="s">
        <v>2373</v>
      </c>
      <c r="E536" t="s">
        <v>911</v>
      </c>
      <c r="F536" t="s">
        <v>763</v>
      </c>
      <c r="G536" t="s">
        <v>49</v>
      </c>
      <c r="H536" t="s">
        <v>912</v>
      </c>
      <c r="I536" t="s">
        <v>913</v>
      </c>
      <c r="J536" t="s">
        <v>914</v>
      </c>
      <c r="K536">
        <v>100</v>
      </c>
      <c r="L536">
        <v>39.25</v>
      </c>
      <c r="M536">
        <v>0</v>
      </c>
      <c r="N536">
        <v>3925</v>
      </c>
      <c r="S536" t="s">
        <v>426</v>
      </c>
      <c r="T536">
        <v>0</v>
      </c>
      <c r="V536">
        <v>9</v>
      </c>
      <c r="W536">
        <v>12</v>
      </c>
      <c r="X536" t="s">
        <v>915</v>
      </c>
      <c r="Y536" t="s">
        <v>916</v>
      </c>
      <c r="Z536" t="s">
        <v>54</v>
      </c>
      <c r="AA536" s="1">
        <v>42381</v>
      </c>
      <c r="AB536">
        <v>50591</v>
      </c>
      <c r="AC536" t="s">
        <v>917</v>
      </c>
      <c r="AD536" t="s">
        <v>918</v>
      </c>
      <c r="AE536" t="s">
        <v>499</v>
      </c>
      <c r="AF536">
        <v>11</v>
      </c>
      <c r="AK536" t="s">
        <v>67</v>
      </c>
      <c r="AL536" t="s">
        <v>58</v>
      </c>
      <c r="AV536">
        <v>775316.7</v>
      </c>
    </row>
    <row r="537" spans="1:48" x14ac:dyDescent="0.3">
      <c r="A537">
        <v>931459</v>
      </c>
      <c r="B537" s="1">
        <v>42384</v>
      </c>
      <c r="D537" t="s">
        <v>2393</v>
      </c>
      <c r="E537" t="s">
        <v>2035</v>
      </c>
      <c r="F537" t="s">
        <v>2036</v>
      </c>
      <c r="G537" t="s">
        <v>49</v>
      </c>
      <c r="H537" t="s">
        <v>2037</v>
      </c>
      <c r="I537" t="s">
        <v>2038</v>
      </c>
      <c r="J537" t="s">
        <v>2039</v>
      </c>
      <c r="K537">
        <v>1</v>
      </c>
      <c r="L537">
        <v>0</v>
      </c>
      <c r="M537">
        <v>0</v>
      </c>
      <c r="N537">
        <v>0</v>
      </c>
      <c r="S537" t="s">
        <v>52</v>
      </c>
      <c r="T537">
        <v>0</v>
      </c>
      <c r="V537">
        <v>133</v>
      </c>
      <c r="W537">
        <v>46</v>
      </c>
      <c r="X537">
        <v>86</v>
      </c>
      <c r="Y537">
        <v>6</v>
      </c>
      <c r="Z537" t="s">
        <v>82</v>
      </c>
      <c r="AA537" s="1">
        <v>42384</v>
      </c>
      <c r="AB537">
        <v>38215</v>
      </c>
      <c r="AC537" t="s">
        <v>2040</v>
      </c>
      <c r="AD537" t="s">
        <v>2041</v>
      </c>
      <c r="AE537" t="s">
        <v>231</v>
      </c>
      <c r="AF537">
        <v>84</v>
      </c>
      <c r="AL537" t="s">
        <v>58</v>
      </c>
      <c r="AV537">
        <v>779566</v>
      </c>
    </row>
    <row r="538" spans="1:48" x14ac:dyDescent="0.3">
      <c r="A538">
        <v>931146</v>
      </c>
      <c r="B538" s="1">
        <v>42383</v>
      </c>
      <c r="D538" t="s">
        <v>2373</v>
      </c>
      <c r="E538" t="s">
        <v>1864</v>
      </c>
      <c r="F538" t="s">
        <v>1865</v>
      </c>
      <c r="G538" t="s">
        <v>49</v>
      </c>
      <c r="H538" t="s">
        <v>1866</v>
      </c>
      <c r="I538" t="s">
        <v>1867</v>
      </c>
      <c r="J538" t="s">
        <v>1868</v>
      </c>
      <c r="K538">
        <v>1</v>
      </c>
      <c r="L538">
        <v>0</v>
      </c>
      <c r="M538">
        <v>0</v>
      </c>
      <c r="N538">
        <v>0</v>
      </c>
      <c r="S538" t="s">
        <v>1446</v>
      </c>
      <c r="T538">
        <v>0</v>
      </c>
      <c r="V538">
        <v>5</v>
      </c>
      <c r="W538">
        <v>0</v>
      </c>
      <c r="X538">
        <v>7</v>
      </c>
      <c r="Y538">
        <v>15</v>
      </c>
      <c r="Z538" t="s">
        <v>82</v>
      </c>
      <c r="AA538" s="1">
        <v>42383</v>
      </c>
      <c r="AB538">
        <v>64548</v>
      </c>
      <c r="AC538" t="s">
        <v>1869</v>
      </c>
      <c r="AD538" t="s">
        <v>1870</v>
      </c>
      <c r="AE538" t="s">
        <v>240</v>
      </c>
      <c r="AF538">
        <v>70</v>
      </c>
      <c r="AL538" t="s">
        <v>58</v>
      </c>
      <c r="AV538">
        <v>779404</v>
      </c>
    </row>
    <row r="539" spans="1:48" x14ac:dyDescent="0.3">
      <c r="A539">
        <v>931610</v>
      </c>
      <c r="B539" s="1">
        <v>42384</v>
      </c>
      <c r="D539" t="s">
        <v>2387</v>
      </c>
      <c r="E539" t="s">
        <v>2105</v>
      </c>
      <c r="F539" t="s">
        <v>2106</v>
      </c>
      <c r="G539" t="s">
        <v>49</v>
      </c>
      <c r="H539" t="s">
        <v>2107</v>
      </c>
      <c r="I539" t="s">
        <v>2108</v>
      </c>
      <c r="J539" t="s">
        <v>2109</v>
      </c>
      <c r="K539">
        <v>1</v>
      </c>
      <c r="L539">
        <v>0</v>
      </c>
      <c r="M539">
        <v>0</v>
      </c>
      <c r="N539">
        <v>0</v>
      </c>
      <c r="S539" t="s">
        <v>175</v>
      </c>
      <c r="T539">
        <v>0</v>
      </c>
      <c r="V539">
        <v>9</v>
      </c>
      <c r="W539" t="s">
        <v>2110</v>
      </c>
      <c r="Z539" t="s">
        <v>82</v>
      </c>
      <c r="AA539" s="1">
        <v>42384</v>
      </c>
      <c r="AB539">
        <v>66394</v>
      </c>
      <c r="AC539" t="s">
        <v>2111</v>
      </c>
      <c r="AD539" t="s">
        <v>2112</v>
      </c>
      <c r="AE539" t="s">
        <v>534</v>
      </c>
      <c r="AF539">
        <v>85</v>
      </c>
      <c r="AL539" t="s">
        <v>58</v>
      </c>
      <c r="AV539">
        <v>779646</v>
      </c>
    </row>
    <row r="540" spans="1:48" x14ac:dyDescent="0.3">
      <c r="A540">
        <v>928561</v>
      </c>
      <c r="B540" s="1">
        <v>42375</v>
      </c>
      <c r="D540" t="s">
        <v>2379</v>
      </c>
      <c r="E540" t="s">
        <v>364</v>
      </c>
      <c r="F540" t="s">
        <v>365</v>
      </c>
      <c r="G540" t="s">
        <v>49</v>
      </c>
      <c r="H540" t="s">
        <v>555</v>
      </c>
      <c r="I540" t="s">
        <v>556</v>
      </c>
      <c r="J540" t="s">
        <v>557</v>
      </c>
      <c r="K540">
        <v>25</v>
      </c>
      <c r="L540">
        <v>23.75</v>
      </c>
      <c r="M540">
        <v>0</v>
      </c>
      <c r="N540">
        <v>593.75</v>
      </c>
      <c r="S540" t="s">
        <v>369</v>
      </c>
      <c r="T540">
        <v>0</v>
      </c>
      <c r="V540">
        <v>2.5</v>
      </c>
      <c r="W540">
        <v>5</v>
      </c>
      <c r="X540" t="s">
        <v>558</v>
      </c>
      <c r="Z540" t="s">
        <v>54</v>
      </c>
      <c r="AA540" s="1">
        <v>42377</v>
      </c>
      <c r="AB540">
        <v>71101</v>
      </c>
      <c r="AC540" t="s">
        <v>559</v>
      </c>
      <c r="AD540" t="s">
        <v>560</v>
      </c>
      <c r="AE540" t="s">
        <v>483</v>
      </c>
      <c r="AF540">
        <v>70</v>
      </c>
      <c r="AL540" t="s">
        <v>58</v>
      </c>
      <c r="AV540">
        <v>778163.1</v>
      </c>
    </row>
    <row r="541" spans="1:48" x14ac:dyDescent="0.3">
      <c r="A541">
        <v>930687</v>
      </c>
      <c r="B541" s="1">
        <v>42382</v>
      </c>
      <c r="D541" t="s">
        <v>2379</v>
      </c>
      <c r="E541" t="s">
        <v>1630</v>
      </c>
      <c r="F541" t="s">
        <v>119</v>
      </c>
      <c r="G541" t="s">
        <v>49</v>
      </c>
      <c r="H541" t="s">
        <v>1631</v>
      </c>
      <c r="I541" t="s">
        <v>1632</v>
      </c>
      <c r="J541" t="s">
        <v>1633</v>
      </c>
      <c r="K541">
        <v>25</v>
      </c>
      <c r="L541">
        <v>40.6</v>
      </c>
      <c r="M541">
        <v>0</v>
      </c>
      <c r="N541">
        <v>1015</v>
      </c>
      <c r="S541" t="s">
        <v>549</v>
      </c>
      <c r="T541">
        <v>0</v>
      </c>
      <c r="V541">
        <v>3.25</v>
      </c>
      <c r="W541">
        <v>3</v>
      </c>
      <c r="X541">
        <v>25</v>
      </c>
      <c r="Y541" t="s">
        <v>1000</v>
      </c>
      <c r="Z541" t="s">
        <v>490</v>
      </c>
      <c r="AA541" s="1">
        <v>42384</v>
      </c>
      <c r="AB541">
        <v>70561</v>
      </c>
      <c r="AC541" t="s">
        <v>1634</v>
      </c>
      <c r="AD541" t="s">
        <v>1635</v>
      </c>
      <c r="AE541" t="s">
        <v>231</v>
      </c>
      <c r="AF541">
        <v>16</v>
      </c>
      <c r="AL541" t="s">
        <v>58</v>
      </c>
      <c r="AV541">
        <v>779177.2</v>
      </c>
    </row>
    <row r="542" spans="1:48" x14ac:dyDescent="0.3">
      <c r="A542">
        <v>928521</v>
      </c>
      <c r="B542" s="1">
        <v>42375</v>
      </c>
      <c r="D542" t="s">
        <v>2371</v>
      </c>
      <c r="E542" t="s">
        <v>512</v>
      </c>
      <c r="F542" t="s">
        <v>513</v>
      </c>
      <c r="G542" t="s">
        <v>49</v>
      </c>
      <c r="H542" t="s">
        <v>514</v>
      </c>
      <c r="I542" t="s">
        <v>515</v>
      </c>
      <c r="K542">
        <v>2.5</v>
      </c>
      <c r="L542">
        <v>785.4</v>
      </c>
      <c r="M542">
        <v>0</v>
      </c>
      <c r="N542">
        <v>1963.5</v>
      </c>
      <c r="S542" t="s">
        <v>52</v>
      </c>
      <c r="T542">
        <v>0</v>
      </c>
      <c r="V542">
        <v>36</v>
      </c>
      <c r="W542" t="s">
        <v>516</v>
      </c>
      <c r="X542" t="s">
        <v>143</v>
      </c>
      <c r="Y542" t="s">
        <v>144</v>
      </c>
      <c r="Z542" t="s">
        <v>54</v>
      </c>
      <c r="AA542" s="1">
        <v>42375</v>
      </c>
      <c r="AB542">
        <v>28604</v>
      </c>
      <c r="AC542" t="s">
        <v>517</v>
      </c>
      <c r="AD542" t="s">
        <v>518</v>
      </c>
      <c r="AE542" t="s">
        <v>440</v>
      </c>
      <c r="AF542">
        <v>16</v>
      </c>
      <c r="AL542" t="s">
        <v>58</v>
      </c>
      <c r="AV542">
        <v>778142.1</v>
      </c>
    </row>
    <row r="543" spans="1:48" x14ac:dyDescent="0.3">
      <c r="A543">
        <v>928521</v>
      </c>
      <c r="B543" s="1">
        <v>42375</v>
      </c>
      <c r="D543" t="s">
        <v>2371</v>
      </c>
      <c r="E543" t="s">
        <v>512</v>
      </c>
      <c r="F543" t="s">
        <v>513</v>
      </c>
      <c r="G543" t="s">
        <v>49</v>
      </c>
      <c r="H543" t="s">
        <v>514</v>
      </c>
      <c r="I543" t="s">
        <v>515</v>
      </c>
      <c r="K543">
        <v>5</v>
      </c>
      <c r="L543">
        <v>645</v>
      </c>
      <c r="M543">
        <v>0</v>
      </c>
      <c r="N543">
        <v>3225</v>
      </c>
      <c r="S543" t="s">
        <v>52</v>
      </c>
      <c r="T543">
        <v>0</v>
      </c>
      <c r="V543">
        <v>36</v>
      </c>
      <c r="W543" t="s">
        <v>516</v>
      </c>
      <c r="X543" t="s">
        <v>143</v>
      </c>
      <c r="Y543" t="s">
        <v>144</v>
      </c>
      <c r="Z543" t="s">
        <v>54</v>
      </c>
      <c r="AA543" s="1">
        <v>42375</v>
      </c>
      <c r="AB543">
        <v>28604</v>
      </c>
      <c r="AC543" t="s">
        <v>517</v>
      </c>
      <c r="AD543" t="s">
        <v>518</v>
      </c>
      <c r="AE543" t="s">
        <v>440</v>
      </c>
      <c r="AF543">
        <v>16</v>
      </c>
      <c r="AL543" t="s">
        <v>58</v>
      </c>
      <c r="AV543">
        <v>778142.2</v>
      </c>
    </row>
    <row r="544" spans="1:48" x14ac:dyDescent="0.3">
      <c r="A544">
        <v>928521</v>
      </c>
      <c r="B544" s="1">
        <v>42375</v>
      </c>
      <c r="D544" t="s">
        <v>2371</v>
      </c>
      <c r="E544" t="s">
        <v>512</v>
      </c>
      <c r="F544" t="s">
        <v>513</v>
      </c>
      <c r="G544" t="s">
        <v>49</v>
      </c>
      <c r="H544" t="s">
        <v>514</v>
      </c>
      <c r="I544" t="s">
        <v>515</v>
      </c>
      <c r="K544">
        <v>10</v>
      </c>
      <c r="L544">
        <v>557.65</v>
      </c>
      <c r="M544">
        <v>0</v>
      </c>
      <c r="N544">
        <v>5576.5</v>
      </c>
      <c r="S544" t="s">
        <v>52</v>
      </c>
      <c r="T544">
        <v>0</v>
      </c>
      <c r="V544">
        <v>36</v>
      </c>
      <c r="W544" t="s">
        <v>516</v>
      </c>
      <c r="X544" t="s">
        <v>143</v>
      </c>
      <c r="Y544" t="s">
        <v>144</v>
      </c>
      <c r="Z544" t="s">
        <v>54</v>
      </c>
      <c r="AA544" s="1">
        <v>42375</v>
      </c>
      <c r="AB544">
        <v>28604</v>
      </c>
      <c r="AC544" t="s">
        <v>517</v>
      </c>
      <c r="AD544" t="s">
        <v>518</v>
      </c>
      <c r="AE544" t="s">
        <v>440</v>
      </c>
      <c r="AF544">
        <v>16</v>
      </c>
      <c r="AL544" t="s">
        <v>58</v>
      </c>
      <c r="AV544">
        <v>778142.3</v>
      </c>
    </row>
    <row r="545" spans="1:48" x14ac:dyDescent="0.3">
      <c r="A545">
        <v>928541</v>
      </c>
      <c r="B545" s="1">
        <v>42375</v>
      </c>
      <c r="D545" t="s">
        <v>2379</v>
      </c>
      <c r="E545" t="s">
        <v>263</v>
      </c>
      <c r="F545" t="s">
        <v>264</v>
      </c>
      <c r="G545" t="s">
        <v>49</v>
      </c>
      <c r="H545" t="s">
        <v>537</v>
      </c>
      <c r="I545" t="s">
        <v>538</v>
      </c>
      <c r="K545">
        <v>200</v>
      </c>
      <c r="L545">
        <v>0</v>
      </c>
      <c r="M545">
        <v>0</v>
      </c>
      <c r="N545">
        <v>0</v>
      </c>
      <c r="S545" t="s">
        <v>416</v>
      </c>
      <c r="T545">
        <v>0</v>
      </c>
      <c r="V545">
        <v>3.25</v>
      </c>
      <c r="W545" t="s">
        <v>539</v>
      </c>
      <c r="Z545" t="s">
        <v>490</v>
      </c>
      <c r="AA545" s="1">
        <v>42383</v>
      </c>
      <c r="AB545">
        <v>30837</v>
      </c>
      <c r="AC545" t="s">
        <v>268</v>
      </c>
      <c r="AD545" t="s">
        <v>269</v>
      </c>
      <c r="AE545" t="s">
        <v>270</v>
      </c>
      <c r="AF545">
        <v>33</v>
      </c>
      <c r="AK545" t="s">
        <v>67</v>
      </c>
      <c r="AL545" t="s">
        <v>58</v>
      </c>
      <c r="AV545">
        <v>777957.2</v>
      </c>
    </row>
    <row r="546" spans="1:48" x14ac:dyDescent="0.3">
      <c r="A546">
        <v>928562</v>
      </c>
      <c r="B546" s="1">
        <v>42375</v>
      </c>
      <c r="D546" t="s">
        <v>2379</v>
      </c>
      <c r="E546" t="s">
        <v>364</v>
      </c>
      <c r="F546" t="s">
        <v>365</v>
      </c>
      <c r="G546" t="s">
        <v>49</v>
      </c>
      <c r="H546" t="s">
        <v>561</v>
      </c>
      <c r="I546" t="s">
        <v>562</v>
      </c>
      <c r="K546">
        <v>25</v>
      </c>
      <c r="L546">
        <v>25.55</v>
      </c>
      <c r="M546">
        <v>0</v>
      </c>
      <c r="N546">
        <v>638.75</v>
      </c>
      <c r="S546" t="s">
        <v>369</v>
      </c>
      <c r="T546">
        <v>0</v>
      </c>
      <c r="V546">
        <v>2.5</v>
      </c>
      <c r="W546">
        <v>5</v>
      </c>
      <c r="X546" t="s">
        <v>306</v>
      </c>
      <c r="Z546" t="s">
        <v>54</v>
      </c>
      <c r="AA546" s="1">
        <v>42377</v>
      </c>
      <c r="AB546">
        <v>71101</v>
      </c>
      <c r="AC546" t="s">
        <v>559</v>
      </c>
      <c r="AD546" t="s">
        <v>560</v>
      </c>
      <c r="AE546" t="s">
        <v>483</v>
      </c>
      <c r="AF546">
        <v>70</v>
      </c>
      <c r="AL546" t="s">
        <v>58</v>
      </c>
      <c r="AV546">
        <v>778164.1</v>
      </c>
    </row>
    <row r="547" spans="1:48" x14ac:dyDescent="0.3">
      <c r="A547">
        <v>928668</v>
      </c>
      <c r="B547" s="1">
        <v>42375</v>
      </c>
      <c r="D547" t="s">
        <v>2393</v>
      </c>
      <c r="E547" t="s">
        <v>572</v>
      </c>
      <c r="F547" t="s">
        <v>573</v>
      </c>
      <c r="G547" t="s">
        <v>49</v>
      </c>
      <c r="H547" t="s">
        <v>574</v>
      </c>
      <c r="I547" t="s">
        <v>575</v>
      </c>
      <c r="K547">
        <v>20</v>
      </c>
      <c r="L547">
        <v>25.65</v>
      </c>
      <c r="M547">
        <v>0</v>
      </c>
      <c r="N547">
        <v>513</v>
      </c>
      <c r="S547" t="s">
        <v>52</v>
      </c>
      <c r="T547">
        <v>0</v>
      </c>
      <c r="V547">
        <v>36</v>
      </c>
      <c r="W547">
        <v>24</v>
      </c>
      <c r="X547" t="s">
        <v>576</v>
      </c>
      <c r="Y547" t="s">
        <v>577</v>
      </c>
      <c r="Z547" t="s">
        <v>54</v>
      </c>
      <c r="AA547" s="1">
        <v>42377</v>
      </c>
      <c r="AB547">
        <v>59851</v>
      </c>
      <c r="AC547" t="s">
        <v>578</v>
      </c>
      <c r="AD547" t="s">
        <v>579</v>
      </c>
      <c r="AE547" t="s">
        <v>522</v>
      </c>
      <c r="AF547">
        <v>16</v>
      </c>
      <c r="AL547" t="s">
        <v>58</v>
      </c>
      <c r="AV547">
        <v>778210.1</v>
      </c>
    </row>
    <row r="548" spans="1:48" x14ac:dyDescent="0.3">
      <c r="A548">
        <v>928719</v>
      </c>
      <c r="B548" s="1">
        <v>42375</v>
      </c>
      <c r="D548" t="s">
        <v>2379</v>
      </c>
      <c r="E548" t="s">
        <v>603</v>
      </c>
      <c r="F548" t="s">
        <v>604</v>
      </c>
      <c r="G548" t="s">
        <v>49</v>
      </c>
      <c r="H548" t="s">
        <v>605</v>
      </c>
      <c r="I548" t="s">
        <v>606</v>
      </c>
      <c r="K548">
        <v>50</v>
      </c>
      <c r="L548">
        <v>16.75</v>
      </c>
      <c r="M548">
        <v>0</v>
      </c>
      <c r="N548">
        <v>837.5</v>
      </c>
      <c r="S548" t="s">
        <v>114</v>
      </c>
      <c r="T548">
        <v>0</v>
      </c>
      <c r="V548">
        <v>4</v>
      </c>
      <c r="W548">
        <v>4</v>
      </c>
      <c r="X548" t="s">
        <v>607</v>
      </c>
      <c r="Z548" t="s">
        <v>54</v>
      </c>
      <c r="AA548" s="1">
        <v>42376</v>
      </c>
      <c r="AB548">
        <v>8488</v>
      </c>
      <c r="AC548" t="s">
        <v>608</v>
      </c>
      <c r="AD548" t="s">
        <v>609</v>
      </c>
      <c r="AE548" t="s">
        <v>105</v>
      </c>
      <c r="AF548">
        <v>16</v>
      </c>
      <c r="AL548" t="s">
        <v>58</v>
      </c>
      <c r="AV548">
        <v>778232.1</v>
      </c>
    </row>
    <row r="549" spans="1:48" x14ac:dyDescent="0.3">
      <c r="A549">
        <v>928746</v>
      </c>
      <c r="B549" s="1">
        <v>42375</v>
      </c>
      <c r="D549" t="s">
        <v>1835</v>
      </c>
      <c r="E549" t="s">
        <v>618</v>
      </c>
      <c r="F549" t="s">
        <v>619</v>
      </c>
      <c r="G549" t="s">
        <v>49</v>
      </c>
      <c r="H549" t="s">
        <v>626</v>
      </c>
      <c r="I549" t="s">
        <v>627</v>
      </c>
      <c r="K549">
        <v>25</v>
      </c>
      <c r="L549">
        <v>56.5</v>
      </c>
      <c r="M549">
        <v>0</v>
      </c>
      <c r="N549">
        <v>1412.5</v>
      </c>
      <c r="S549" t="s">
        <v>354</v>
      </c>
      <c r="T549">
        <v>0</v>
      </c>
      <c r="V549">
        <v>9</v>
      </c>
      <c r="W549" t="s">
        <v>628</v>
      </c>
      <c r="X549" t="s">
        <v>629</v>
      </c>
      <c r="Z549" t="s">
        <v>54</v>
      </c>
      <c r="AA549" s="1">
        <v>42376</v>
      </c>
      <c r="AB549">
        <v>59604</v>
      </c>
      <c r="AC549" t="s">
        <v>624</v>
      </c>
      <c r="AD549" t="s">
        <v>625</v>
      </c>
      <c r="AE549" t="s">
        <v>105</v>
      </c>
      <c r="AF549">
        <v>20</v>
      </c>
      <c r="AL549" t="s">
        <v>58</v>
      </c>
      <c r="AV549">
        <v>778245.2</v>
      </c>
    </row>
    <row r="550" spans="1:48" x14ac:dyDescent="0.3">
      <c r="A550">
        <v>928746</v>
      </c>
      <c r="B550" s="1">
        <v>42375</v>
      </c>
      <c r="D550" t="s">
        <v>1835</v>
      </c>
      <c r="E550" t="s">
        <v>618</v>
      </c>
      <c r="F550" t="s">
        <v>619</v>
      </c>
      <c r="G550" t="s">
        <v>49</v>
      </c>
      <c r="H550" t="s">
        <v>626</v>
      </c>
      <c r="I550" t="s">
        <v>627</v>
      </c>
      <c r="K550">
        <v>50</v>
      </c>
      <c r="L550">
        <v>46.9</v>
      </c>
      <c r="M550">
        <v>0</v>
      </c>
      <c r="N550">
        <v>2345</v>
      </c>
      <c r="S550" t="s">
        <v>354</v>
      </c>
      <c r="T550">
        <v>0</v>
      </c>
      <c r="V550">
        <v>9</v>
      </c>
      <c r="W550" t="s">
        <v>628</v>
      </c>
      <c r="X550" t="s">
        <v>629</v>
      </c>
      <c r="Z550" t="s">
        <v>54</v>
      </c>
      <c r="AA550" s="1">
        <v>42376</v>
      </c>
      <c r="AB550">
        <v>59604</v>
      </c>
      <c r="AC550" t="s">
        <v>624</v>
      </c>
      <c r="AD550" t="s">
        <v>625</v>
      </c>
      <c r="AE550" t="s">
        <v>105</v>
      </c>
      <c r="AF550">
        <v>20</v>
      </c>
      <c r="AL550" t="s">
        <v>58</v>
      </c>
      <c r="AV550">
        <v>778245.3</v>
      </c>
    </row>
    <row r="551" spans="1:48" x14ac:dyDescent="0.3">
      <c r="A551">
        <v>929014</v>
      </c>
      <c r="B551" s="1">
        <v>42376</v>
      </c>
      <c r="D551" t="s">
        <v>2379</v>
      </c>
      <c r="E551" t="s">
        <v>630</v>
      </c>
      <c r="F551" t="s">
        <v>631</v>
      </c>
      <c r="G551" t="s">
        <v>49</v>
      </c>
      <c r="H551" t="s">
        <v>757</v>
      </c>
      <c r="I551" t="s">
        <v>758</v>
      </c>
      <c r="K551">
        <v>100</v>
      </c>
      <c r="L551">
        <v>0</v>
      </c>
      <c r="M551">
        <v>0</v>
      </c>
      <c r="N551">
        <v>0</v>
      </c>
      <c r="S551" t="s">
        <v>175</v>
      </c>
      <c r="T551">
        <v>0</v>
      </c>
      <c r="V551">
        <v>3</v>
      </c>
      <c r="W551" t="s">
        <v>759</v>
      </c>
      <c r="Z551" t="s">
        <v>82</v>
      </c>
      <c r="AA551" s="1">
        <v>42376</v>
      </c>
      <c r="AB551">
        <v>6722</v>
      </c>
      <c r="AC551" t="s">
        <v>760</v>
      </c>
      <c r="AD551" t="s">
        <v>761</v>
      </c>
      <c r="AE551" t="s">
        <v>147</v>
      </c>
      <c r="AF551">
        <v>11</v>
      </c>
      <c r="AL551" t="s">
        <v>58</v>
      </c>
      <c r="AV551">
        <v>778373</v>
      </c>
    </row>
    <row r="552" spans="1:48" x14ac:dyDescent="0.3">
      <c r="A552">
        <v>929015</v>
      </c>
      <c r="B552" s="1">
        <v>42376</v>
      </c>
      <c r="D552" t="s">
        <v>2373</v>
      </c>
      <c r="E552" t="s">
        <v>762</v>
      </c>
      <c r="F552" t="s">
        <v>763</v>
      </c>
      <c r="G552" t="s">
        <v>49</v>
      </c>
      <c r="H552" t="s">
        <v>764</v>
      </c>
      <c r="I552" t="s">
        <v>765</v>
      </c>
      <c r="K552">
        <v>12</v>
      </c>
      <c r="L552">
        <v>154</v>
      </c>
      <c r="M552">
        <v>0</v>
      </c>
      <c r="N552">
        <v>1848</v>
      </c>
      <c r="S552" t="s">
        <v>205</v>
      </c>
      <c r="T552">
        <v>0</v>
      </c>
      <c r="V552">
        <v>10</v>
      </c>
      <c r="W552">
        <v>32</v>
      </c>
      <c r="X552" t="s">
        <v>766</v>
      </c>
      <c r="Z552" t="s">
        <v>54</v>
      </c>
      <c r="AA552" s="1">
        <v>42377</v>
      </c>
      <c r="AB552">
        <v>20406</v>
      </c>
      <c r="AC552" t="s">
        <v>767</v>
      </c>
      <c r="AD552" t="s">
        <v>768</v>
      </c>
      <c r="AE552" t="s">
        <v>179</v>
      </c>
      <c r="AF552">
        <v>11</v>
      </c>
      <c r="AL552" t="s">
        <v>58</v>
      </c>
      <c r="AV552">
        <v>772820.3</v>
      </c>
    </row>
    <row r="553" spans="1:48" x14ac:dyDescent="0.3">
      <c r="A553">
        <v>929117</v>
      </c>
      <c r="B553" s="1">
        <v>42376</v>
      </c>
      <c r="D553" t="s">
        <v>2373</v>
      </c>
      <c r="E553" t="s">
        <v>804</v>
      </c>
      <c r="F553" t="s">
        <v>805</v>
      </c>
      <c r="G553" t="s">
        <v>49</v>
      </c>
      <c r="H553" t="s">
        <v>806</v>
      </c>
      <c r="I553" t="s">
        <v>807</v>
      </c>
      <c r="K553">
        <v>25</v>
      </c>
      <c r="L553">
        <v>62.9</v>
      </c>
      <c r="M553">
        <v>0</v>
      </c>
      <c r="N553">
        <v>1572.5</v>
      </c>
      <c r="S553" t="s">
        <v>158</v>
      </c>
      <c r="T553">
        <v>0</v>
      </c>
      <c r="V553">
        <v>10</v>
      </c>
      <c r="W553" t="s">
        <v>808</v>
      </c>
      <c r="X553" t="s">
        <v>496</v>
      </c>
      <c r="Z553" t="s">
        <v>54</v>
      </c>
      <c r="AA553" s="1">
        <v>42376</v>
      </c>
      <c r="AB553">
        <v>55479</v>
      </c>
      <c r="AC553" t="s">
        <v>809</v>
      </c>
      <c r="AD553" t="s">
        <v>810</v>
      </c>
      <c r="AE553" t="s">
        <v>179</v>
      </c>
      <c r="AF553">
        <v>84</v>
      </c>
      <c r="AL553" t="s">
        <v>58</v>
      </c>
      <c r="AV553">
        <v>778434.1</v>
      </c>
    </row>
    <row r="554" spans="1:48" x14ac:dyDescent="0.3">
      <c r="A554">
        <v>929117</v>
      </c>
      <c r="B554" s="1">
        <v>42376</v>
      </c>
      <c r="D554" t="s">
        <v>2373</v>
      </c>
      <c r="E554" t="s">
        <v>804</v>
      </c>
      <c r="F554" t="s">
        <v>805</v>
      </c>
      <c r="G554" t="s">
        <v>49</v>
      </c>
      <c r="H554" t="s">
        <v>806</v>
      </c>
      <c r="I554" t="s">
        <v>807</v>
      </c>
      <c r="K554">
        <v>50</v>
      </c>
      <c r="L554">
        <v>46.25</v>
      </c>
      <c r="M554">
        <v>0</v>
      </c>
      <c r="N554">
        <v>2312.5</v>
      </c>
      <c r="S554" t="s">
        <v>158</v>
      </c>
      <c r="T554">
        <v>0</v>
      </c>
      <c r="V554">
        <v>10</v>
      </c>
      <c r="W554" t="s">
        <v>808</v>
      </c>
      <c r="X554" t="s">
        <v>496</v>
      </c>
      <c r="Z554" t="s">
        <v>54</v>
      </c>
      <c r="AA554" s="1">
        <v>42376</v>
      </c>
      <c r="AB554">
        <v>55479</v>
      </c>
      <c r="AC554" t="s">
        <v>809</v>
      </c>
      <c r="AD554" t="s">
        <v>810</v>
      </c>
      <c r="AE554" t="s">
        <v>179</v>
      </c>
      <c r="AF554">
        <v>84</v>
      </c>
      <c r="AL554" t="s">
        <v>58</v>
      </c>
      <c r="AV554">
        <v>778434.2</v>
      </c>
    </row>
    <row r="555" spans="1:48" x14ac:dyDescent="0.3">
      <c r="A555">
        <v>929123</v>
      </c>
      <c r="B555" s="1">
        <v>42376</v>
      </c>
      <c r="D555" t="s">
        <v>2394</v>
      </c>
      <c r="E555" t="s">
        <v>749</v>
      </c>
      <c r="F555" t="s">
        <v>750</v>
      </c>
      <c r="G555" t="s">
        <v>49</v>
      </c>
      <c r="H555" t="s">
        <v>811</v>
      </c>
      <c r="I555" t="s">
        <v>812</v>
      </c>
      <c r="K555">
        <v>0.1</v>
      </c>
      <c r="L555">
        <v>25338.25</v>
      </c>
      <c r="M555">
        <v>0</v>
      </c>
      <c r="N555">
        <v>2533.83</v>
      </c>
      <c r="S555" t="s">
        <v>697</v>
      </c>
      <c r="T555">
        <v>0</v>
      </c>
      <c r="V555">
        <v>68</v>
      </c>
      <c r="W555">
        <v>76</v>
      </c>
      <c r="X555" t="s">
        <v>813</v>
      </c>
      <c r="Z555" t="s">
        <v>54</v>
      </c>
      <c r="AA555" s="1">
        <v>42380</v>
      </c>
      <c r="AB555">
        <v>60926</v>
      </c>
      <c r="AC555" t="s">
        <v>814</v>
      </c>
      <c r="AD555" t="s">
        <v>815</v>
      </c>
      <c r="AE555" t="s">
        <v>179</v>
      </c>
      <c r="AF555">
        <v>16</v>
      </c>
      <c r="AL555" t="s">
        <v>58</v>
      </c>
      <c r="AV555">
        <v>778438.1</v>
      </c>
    </row>
    <row r="556" spans="1:48" x14ac:dyDescent="0.3">
      <c r="A556">
        <v>929250</v>
      </c>
      <c r="B556" s="1">
        <v>42377</v>
      </c>
      <c r="D556" t="s">
        <v>2379</v>
      </c>
      <c r="E556" t="s">
        <v>848</v>
      </c>
      <c r="F556" t="s">
        <v>849</v>
      </c>
      <c r="G556" t="s">
        <v>49</v>
      </c>
      <c r="H556" t="s">
        <v>850</v>
      </c>
      <c r="I556" t="s">
        <v>851</v>
      </c>
      <c r="K556">
        <v>100</v>
      </c>
      <c r="L556">
        <v>0</v>
      </c>
      <c r="M556">
        <v>0</v>
      </c>
      <c r="N556">
        <v>0</v>
      </c>
      <c r="S556" t="s">
        <v>305</v>
      </c>
      <c r="T556">
        <v>0</v>
      </c>
      <c r="V556">
        <v>10</v>
      </c>
      <c r="W556">
        <v>4</v>
      </c>
      <c r="X556">
        <v>20</v>
      </c>
      <c r="Y556" t="s">
        <v>852</v>
      </c>
      <c r="Z556" t="s">
        <v>82</v>
      </c>
      <c r="AA556" s="1">
        <v>42377</v>
      </c>
      <c r="AB556">
        <v>33285</v>
      </c>
      <c r="AC556" t="s">
        <v>853</v>
      </c>
      <c r="AD556" t="s">
        <v>854</v>
      </c>
      <c r="AE556" t="s">
        <v>522</v>
      </c>
      <c r="AF556">
        <v>84</v>
      </c>
      <c r="AL556" t="s">
        <v>58</v>
      </c>
      <c r="AV556">
        <v>778479.1</v>
      </c>
    </row>
    <row r="557" spans="1:48" x14ac:dyDescent="0.3">
      <c r="A557">
        <v>929295</v>
      </c>
      <c r="B557" s="1">
        <v>42377</v>
      </c>
      <c r="D557" t="s">
        <v>2368</v>
      </c>
      <c r="E557" t="s">
        <v>861</v>
      </c>
      <c r="F557" t="s">
        <v>862</v>
      </c>
      <c r="G557" t="s">
        <v>49</v>
      </c>
      <c r="H557" t="s">
        <v>872</v>
      </c>
      <c r="I557" t="s">
        <v>873</v>
      </c>
      <c r="K557">
        <v>8900</v>
      </c>
      <c r="L557">
        <v>1.35</v>
      </c>
      <c r="M557">
        <v>0</v>
      </c>
      <c r="N557">
        <v>12015</v>
      </c>
      <c r="S557" t="s">
        <v>120</v>
      </c>
      <c r="T557">
        <v>0</v>
      </c>
      <c r="V557">
        <v>21.5</v>
      </c>
      <c r="W557" t="s">
        <v>874</v>
      </c>
      <c r="X557" t="s">
        <v>875</v>
      </c>
      <c r="Z557" t="s">
        <v>54</v>
      </c>
      <c r="AA557" s="1">
        <v>42377</v>
      </c>
      <c r="AB557">
        <v>38358</v>
      </c>
      <c r="AC557" t="s">
        <v>867</v>
      </c>
      <c r="AD557" t="s">
        <v>868</v>
      </c>
      <c r="AE557" t="s">
        <v>790</v>
      </c>
      <c r="AF557">
        <v>42</v>
      </c>
      <c r="AL557" t="s">
        <v>58</v>
      </c>
      <c r="AV557">
        <v>778498.1</v>
      </c>
    </row>
    <row r="558" spans="1:48" x14ac:dyDescent="0.3">
      <c r="A558">
        <v>929325</v>
      </c>
      <c r="B558" s="1">
        <v>42377</v>
      </c>
      <c r="D558" t="s">
        <v>2394</v>
      </c>
      <c r="E558" t="s">
        <v>884</v>
      </c>
      <c r="F558" t="s">
        <v>885</v>
      </c>
      <c r="G558" t="s">
        <v>49</v>
      </c>
      <c r="H558" t="s">
        <v>886</v>
      </c>
      <c r="I558" t="s">
        <v>887</v>
      </c>
      <c r="K558">
        <v>3</v>
      </c>
      <c r="L558">
        <v>130.65</v>
      </c>
      <c r="M558">
        <v>0</v>
      </c>
      <c r="N558">
        <v>391.95</v>
      </c>
      <c r="S558" t="s">
        <v>158</v>
      </c>
      <c r="T558">
        <v>0</v>
      </c>
      <c r="V558">
        <v>6</v>
      </c>
      <c r="W558" t="s">
        <v>888</v>
      </c>
      <c r="X558" t="s">
        <v>889</v>
      </c>
      <c r="Z558" t="s">
        <v>54</v>
      </c>
      <c r="AA558" s="1">
        <v>42380</v>
      </c>
      <c r="AB558">
        <v>12641</v>
      </c>
      <c r="AC558" t="s">
        <v>890</v>
      </c>
      <c r="AD558" t="s">
        <v>891</v>
      </c>
      <c r="AE558" t="s">
        <v>169</v>
      </c>
      <c r="AF558">
        <v>11</v>
      </c>
      <c r="AL558" t="s">
        <v>58</v>
      </c>
      <c r="AV558">
        <v>778510.1</v>
      </c>
    </row>
    <row r="559" spans="1:48" x14ac:dyDescent="0.3">
      <c r="A559">
        <v>929325</v>
      </c>
      <c r="B559" s="1">
        <v>42377</v>
      </c>
      <c r="D559" t="s">
        <v>2394</v>
      </c>
      <c r="E559" t="s">
        <v>884</v>
      </c>
      <c r="F559" t="s">
        <v>885</v>
      </c>
      <c r="G559" t="s">
        <v>49</v>
      </c>
      <c r="H559" t="s">
        <v>886</v>
      </c>
      <c r="I559" t="s">
        <v>887</v>
      </c>
      <c r="K559">
        <v>6</v>
      </c>
      <c r="L559">
        <v>103.45</v>
      </c>
      <c r="M559">
        <v>0</v>
      </c>
      <c r="N559">
        <v>620.70000000000005</v>
      </c>
      <c r="S559" t="s">
        <v>158</v>
      </c>
      <c r="T559">
        <v>0</v>
      </c>
      <c r="V559">
        <v>6</v>
      </c>
      <c r="W559" t="s">
        <v>888</v>
      </c>
      <c r="X559" t="s">
        <v>889</v>
      </c>
      <c r="Z559" t="s">
        <v>54</v>
      </c>
      <c r="AA559" s="1">
        <v>42380</v>
      </c>
      <c r="AB559">
        <v>12641</v>
      </c>
      <c r="AC559" t="s">
        <v>890</v>
      </c>
      <c r="AD559" t="s">
        <v>891</v>
      </c>
      <c r="AE559" t="s">
        <v>169</v>
      </c>
      <c r="AF559">
        <v>11</v>
      </c>
      <c r="AL559" t="s">
        <v>58</v>
      </c>
      <c r="AV559">
        <v>778510.2</v>
      </c>
    </row>
    <row r="560" spans="1:48" x14ac:dyDescent="0.3">
      <c r="A560">
        <v>929325</v>
      </c>
      <c r="B560" s="1">
        <v>42377</v>
      </c>
      <c r="D560" t="s">
        <v>2394</v>
      </c>
      <c r="E560" t="s">
        <v>884</v>
      </c>
      <c r="F560" t="s">
        <v>885</v>
      </c>
      <c r="G560" t="s">
        <v>49</v>
      </c>
      <c r="H560" t="s">
        <v>886</v>
      </c>
      <c r="I560" t="s">
        <v>887</v>
      </c>
      <c r="K560">
        <v>9</v>
      </c>
      <c r="L560">
        <v>96.35</v>
      </c>
      <c r="M560">
        <v>0</v>
      </c>
      <c r="N560">
        <v>867.15</v>
      </c>
      <c r="S560" t="s">
        <v>158</v>
      </c>
      <c r="T560">
        <v>0</v>
      </c>
      <c r="V560">
        <v>6</v>
      </c>
      <c r="W560" t="s">
        <v>888</v>
      </c>
      <c r="X560" t="s">
        <v>889</v>
      </c>
      <c r="Z560" t="s">
        <v>54</v>
      </c>
      <c r="AA560" s="1">
        <v>42380</v>
      </c>
      <c r="AB560">
        <v>12641</v>
      </c>
      <c r="AC560" t="s">
        <v>890</v>
      </c>
      <c r="AD560" t="s">
        <v>891</v>
      </c>
      <c r="AE560" t="s">
        <v>169</v>
      </c>
      <c r="AF560">
        <v>11</v>
      </c>
      <c r="AL560" t="s">
        <v>58</v>
      </c>
      <c r="AV560">
        <v>778510.3</v>
      </c>
    </row>
    <row r="561" spans="1:48" x14ac:dyDescent="0.3">
      <c r="A561">
        <v>929327</v>
      </c>
      <c r="B561" s="1">
        <v>42377</v>
      </c>
      <c r="D561" t="s">
        <v>2394</v>
      </c>
      <c r="E561" t="s">
        <v>884</v>
      </c>
      <c r="F561" t="s">
        <v>885</v>
      </c>
      <c r="G561" t="s">
        <v>49</v>
      </c>
      <c r="H561" t="s">
        <v>892</v>
      </c>
      <c r="I561" t="s">
        <v>893</v>
      </c>
      <c r="K561">
        <v>1</v>
      </c>
      <c r="L561">
        <v>0</v>
      </c>
      <c r="M561">
        <v>0</v>
      </c>
      <c r="N561">
        <v>0</v>
      </c>
      <c r="S561" t="s">
        <v>158</v>
      </c>
      <c r="T561">
        <v>0</v>
      </c>
      <c r="V561">
        <v>6</v>
      </c>
      <c r="W561" t="s">
        <v>894</v>
      </c>
      <c r="Z561" t="s">
        <v>82</v>
      </c>
      <c r="AA561" s="1">
        <v>42377</v>
      </c>
      <c r="AB561">
        <v>12641</v>
      </c>
      <c r="AC561" t="s">
        <v>890</v>
      </c>
      <c r="AD561" t="s">
        <v>891</v>
      </c>
      <c r="AE561" t="s">
        <v>169</v>
      </c>
      <c r="AF561">
        <v>11</v>
      </c>
      <c r="AL561" t="s">
        <v>58</v>
      </c>
      <c r="AV561">
        <v>778512</v>
      </c>
    </row>
    <row r="562" spans="1:48" x14ac:dyDescent="0.3">
      <c r="A562">
        <v>929390</v>
      </c>
      <c r="B562" s="1">
        <v>42377</v>
      </c>
      <c r="D562" t="s">
        <v>2379</v>
      </c>
      <c r="E562" t="s">
        <v>920</v>
      </c>
      <c r="F562" t="s">
        <v>921</v>
      </c>
      <c r="G562" t="s">
        <v>49</v>
      </c>
      <c r="H562" t="s">
        <v>928</v>
      </c>
      <c r="K562">
        <v>300</v>
      </c>
      <c r="L562">
        <v>3.55</v>
      </c>
      <c r="M562">
        <v>0</v>
      </c>
      <c r="N562">
        <v>1065</v>
      </c>
      <c r="S562" t="s">
        <v>416</v>
      </c>
      <c r="T562">
        <v>0</v>
      </c>
      <c r="V562">
        <v>1</v>
      </c>
      <c r="W562" t="s">
        <v>929</v>
      </c>
      <c r="Z562" t="s">
        <v>54</v>
      </c>
      <c r="AA562" s="1">
        <v>42380</v>
      </c>
      <c r="AB562">
        <v>18926</v>
      </c>
      <c r="AC562" t="s">
        <v>924</v>
      </c>
      <c r="AD562" t="s">
        <v>925</v>
      </c>
      <c r="AE562" t="s">
        <v>327</v>
      </c>
      <c r="AF562">
        <v>99</v>
      </c>
      <c r="AL562" t="s">
        <v>58</v>
      </c>
      <c r="AV562">
        <v>778548.1</v>
      </c>
    </row>
    <row r="563" spans="1:48" x14ac:dyDescent="0.3">
      <c r="A563">
        <v>929465</v>
      </c>
      <c r="B563" s="1">
        <v>42377</v>
      </c>
      <c r="D563" t="s">
        <v>2379</v>
      </c>
      <c r="E563" t="s">
        <v>970</v>
      </c>
      <c r="F563" t="s">
        <v>971</v>
      </c>
      <c r="G563" t="s">
        <v>49</v>
      </c>
      <c r="H563" t="s">
        <v>972</v>
      </c>
      <c r="K563">
        <v>42</v>
      </c>
      <c r="L563">
        <v>39</v>
      </c>
      <c r="M563">
        <v>0</v>
      </c>
      <c r="N563">
        <v>1638</v>
      </c>
      <c r="S563" t="s">
        <v>816</v>
      </c>
      <c r="T563">
        <v>0</v>
      </c>
      <c r="V563">
        <v>20</v>
      </c>
      <c r="W563" t="s">
        <v>973</v>
      </c>
      <c r="X563" t="s">
        <v>974</v>
      </c>
      <c r="Z563" t="s">
        <v>54</v>
      </c>
      <c r="AA563" s="1">
        <v>42381</v>
      </c>
      <c r="AB563">
        <v>69919</v>
      </c>
      <c r="AC563" t="s">
        <v>975</v>
      </c>
      <c r="AD563" t="s">
        <v>976</v>
      </c>
      <c r="AE563" t="s">
        <v>123</v>
      </c>
      <c r="AF563">
        <v>14</v>
      </c>
      <c r="AL563" t="s">
        <v>58</v>
      </c>
      <c r="AV563">
        <v>778574.2</v>
      </c>
    </row>
    <row r="564" spans="1:48" x14ac:dyDescent="0.3">
      <c r="A564">
        <v>929465</v>
      </c>
      <c r="B564" s="1">
        <v>42377</v>
      </c>
      <c r="D564" t="s">
        <v>2379</v>
      </c>
      <c r="E564" t="s">
        <v>970</v>
      </c>
      <c r="F564" t="s">
        <v>971</v>
      </c>
      <c r="G564" t="s">
        <v>49</v>
      </c>
      <c r="H564" t="s">
        <v>972</v>
      </c>
      <c r="K564">
        <v>150</v>
      </c>
      <c r="L564">
        <v>36</v>
      </c>
      <c r="M564">
        <v>0</v>
      </c>
      <c r="N564">
        <v>5400</v>
      </c>
      <c r="S564" t="s">
        <v>816</v>
      </c>
      <c r="T564">
        <v>0</v>
      </c>
      <c r="V564">
        <v>20</v>
      </c>
      <c r="W564" t="s">
        <v>973</v>
      </c>
      <c r="X564" t="s">
        <v>974</v>
      </c>
      <c r="Z564" t="s">
        <v>54</v>
      </c>
      <c r="AA564" s="1">
        <v>42381</v>
      </c>
      <c r="AB564">
        <v>69919</v>
      </c>
      <c r="AC564" t="s">
        <v>975</v>
      </c>
      <c r="AD564" t="s">
        <v>976</v>
      </c>
      <c r="AE564" t="s">
        <v>123</v>
      </c>
      <c r="AF564">
        <v>14</v>
      </c>
      <c r="AL564" t="s">
        <v>58</v>
      </c>
      <c r="AV564">
        <v>778574.1</v>
      </c>
    </row>
    <row r="565" spans="1:48" x14ac:dyDescent="0.3">
      <c r="A565">
        <v>929485</v>
      </c>
      <c r="B565" s="1">
        <v>42377</v>
      </c>
      <c r="D565" t="s">
        <v>2394</v>
      </c>
      <c r="E565" t="s">
        <v>884</v>
      </c>
      <c r="F565" t="s">
        <v>885</v>
      </c>
      <c r="G565" t="s">
        <v>49</v>
      </c>
      <c r="H565" t="s">
        <v>892</v>
      </c>
      <c r="I565" t="s">
        <v>893</v>
      </c>
      <c r="K565">
        <v>1</v>
      </c>
      <c r="L565">
        <v>0</v>
      </c>
      <c r="M565">
        <v>0</v>
      </c>
      <c r="N565">
        <v>0</v>
      </c>
      <c r="S565" t="s">
        <v>158</v>
      </c>
      <c r="T565">
        <v>0</v>
      </c>
      <c r="V565">
        <v>6</v>
      </c>
      <c r="W565" t="s">
        <v>894</v>
      </c>
      <c r="Z565" t="s">
        <v>82</v>
      </c>
      <c r="AA565" s="1">
        <v>42377</v>
      </c>
      <c r="AB565">
        <v>12641</v>
      </c>
      <c r="AC565" t="s">
        <v>890</v>
      </c>
      <c r="AD565" t="s">
        <v>891</v>
      </c>
      <c r="AE565" t="s">
        <v>169</v>
      </c>
      <c r="AF565">
        <v>11</v>
      </c>
      <c r="AL565" t="s">
        <v>58</v>
      </c>
      <c r="AV565">
        <v>778586</v>
      </c>
    </row>
    <row r="566" spans="1:48" x14ac:dyDescent="0.3">
      <c r="A566">
        <v>929541</v>
      </c>
      <c r="B566" s="1">
        <v>42377</v>
      </c>
      <c r="D566" t="s">
        <v>2378</v>
      </c>
      <c r="E566" t="s">
        <v>995</v>
      </c>
      <c r="F566" t="s">
        <v>996</v>
      </c>
      <c r="G566" t="s">
        <v>49</v>
      </c>
      <c r="H566" t="s">
        <v>997</v>
      </c>
      <c r="I566" t="s">
        <v>998</v>
      </c>
      <c r="K566">
        <v>5</v>
      </c>
      <c r="L566">
        <v>271.3</v>
      </c>
      <c r="M566">
        <v>0</v>
      </c>
      <c r="N566">
        <v>1356.5</v>
      </c>
      <c r="S566" t="s">
        <v>215</v>
      </c>
      <c r="T566">
        <v>0</v>
      </c>
      <c r="V566">
        <v>40</v>
      </c>
      <c r="W566" t="s">
        <v>999</v>
      </c>
      <c r="X566" t="s">
        <v>1000</v>
      </c>
      <c r="Z566" t="s">
        <v>54</v>
      </c>
      <c r="AA566" s="1">
        <v>42380</v>
      </c>
      <c r="AB566">
        <v>57820</v>
      </c>
      <c r="AC566" t="s">
        <v>1001</v>
      </c>
      <c r="AD566" t="s">
        <v>1002</v>
      </c>
      <c r="AE566" t="s">
        <v>534</v>
      </c>
      <c r="AF566">
        <v>52</v>
      </c>
      <c r="AL566" t="s">
        <v>58</v>
      </c>
      <c r="AV566">
        <v>778609.1</v>
      </c>
    </row>
    <row r="567" spans="1:48" x14ac:dyDescent="0.3">
      <c r="A567">
        <v>929542</v>
      </c>
      <c r="B567" s="1">
        <v>42377</v>
      </c>
      <c r="D567" t="s">
        <v>2378</v>
      </c>
      <c r="E567" t="s">
        <v>995</v>
      </c>
      <c r="F567" t="s">
        <v>996</v>
      </c>
      <c r="G567" t="s">
        <v>49</v>
      </c>
      <c r="H567" t="s">
        <v>1003</v>
      </c>
      <c r="I567" t="s">
        <v>1004</v>
      </c>
      <c r="K567">
        <v>5</v>
      </c>
      <c r="L567">
        <v>138.4</v>
      </c>
      <c r="M567">
        <v>0</v>
      </c>
      <c r="N567">
        <v>692</v>
      </c>
      <c r="S567" t="s">
        <v>215</v>
      </c>
      <c r="T567">
        <v>0</v>
      </c>
      <c r="V567">
        <v>17</v>
      </c>
      <c r="W567" t="s">
        <v>1005</v>
      </c>
      <c r="X567" t="s">
        <v>1000</v>
      </c>
      <c r="Z567" t="s">
        <v>54</v>
      </c>
      <c r="AA567" s="1">
        <v>42380</v>
      </c>
      <c r="AB567">
        <v>57820</v>
      </c>
      <c r="AC567" t="s">
        <v>1001</v>
      </c>
      <c r="AD567" t="s">
        <v>1002</v>
      </c>
      <c r="AE567" t="s">
        <v>534</v>
      </c>
      <c r="AF567">
        <v>52</v>
      </c>
      <c r="AL567" t="s">
        <v>58</v>
      </c>
      <c r="AV567">
        <v>778610.2</v>
      </c>
    </row>
    <row r="568" spans="1:48" x14ac:dyDescent="0.3">
      <c r="A568">
        <v>929542</v>
      </c>
      <c r="B568" s="1">
        <v>42377</v>
      </c>
      <c r="D568" t="s">
        <v>2378</v>
      </c>
      <c r="E568" t="s">
        <v>995</v>
      </c>
      <c r="F568" t="s">
        <v>996</v>
      </c>
      <c r="G568" t="s">
        <v>49</v>
      </c>
      <c r="H568" t="s">
        <v>1003</v>
      </c>
      <c r="I568" t="s">
        <v>1004</v>
      </c>
      <c r="K568">
        <v>20</v>
      </c>
      <c r="L568">
        <v>64.150000000000006</v>
      </c>
      <c r="M568">
        <v>0</v>
      </c>
      <c r="N568">
        <v>1283</v>
      </c>
      <c r="S568" t="s">
        <v>215</v>
      </c>
      <c r="T568">
        <v>0</v>
      </c>
      <c r="V568">
        <v>17</v>
      </c>
      <c r="W568" t="s">
        <v>1005</v>
      </c>
      <c r="X568" t="s">
        <v>1000</v>
      </c>
      <c r="Z568" t="s">
        <v>54</v>
      </c>
      <c r="AA568" s="1">
        <v>42380</v>
      </c>
      <c r="AB568">
        <v>57820</v>
      </c>
      <c r="AC568" t="s">
        <v>1001</v>
      </c>
      <c r="AD568" t="s">
        <v>1002</v>
      </c>
      <c r="AE568" t="s">
        <v>534</v>
      </c>
      <c r="AF568">
        <v>52</v>
      </c>
      <c r="AL568" t="s">
        <v>58</v>
      </c>
      <c r="AV568">
        <v>778610.3</v>
      </c>
    </row>
    <row r="569" spans="1:48" x14ac:dyDescent="0.3">
      <c r="A569">
        <v>929545</v>
      </c>
      <c r="B569" s="1">
        <v>42377</v>
      </c>
      <c r="D569" t="s">
        <v>2374</v>
      </c>
      <c r="E569" t="s">
        <v>995</v>
      </c>
      <c r="F569" t="s">
        <v>996</v>
      </c>
      <c r="G569" t="s">
        <v>49</v>
      </c>
      <c r="H569" t="s">
        <v>1006</v>
      </c>
      <c r="I569" t="s">
        <v>1007</v>
      </c>
      <c r="K569">
        <v>15</v>
      </c>
      <c r="L569">
        <v>124</v>
      </c>
      <c r="M569">
        <v>0</v>
      </c>
      <c r="N569">
        <v>1860</v>
      </c>
      <c r="S569" t="s">
        <v>215</v>
      </c>
      <c r="T569">
        <v>0</v>
      </c>
      <c r="V569">
        <v>10</v>
      </c>
      <c r="W569">
        <v>4</v>
      </c>
      <c r="X569">
        <v>60</v>
      </c>
      <c r="Y569" t="s">
        <v>1008</v>
      </c>
      <c r="Z569" t="s">
        <v>54</v>
      </c>
      <c r="AA569" s="1">
        <v>42380</v>
      </c>
      <c r="AB569">
        <v>57820</v>
      </c>
      <c r="AC569" t="s">
        <v>1001</v>
      </c>
      <c r="AD569" t="s">
        <v>1002</v>
      </c>
      <c r="AE569" t="s">
        <v>534</v>
      </c>
      <c r="AF569">
        <v>52</v>
      </c>
      <c r="AL569" t="s">
        <v>58</v>
      </c>
      <c r="AV569">
        <v>778612.2</v>
      </c>
    </row>
    <row r="570" spans="1:48" x14ac:dyDescent="0.3">
      <c r="A570">
        <v>929548</v>
      </c>
      <c r="B570" s="1">
        <v>42377</v>
      </c>
      <c r="D570" t="s">
        <v>2395</v>
      </c>
      <c r="E570" t="s">
        <v>1009</v>
      </c>
      <c r="F570" t="s">
        <v>1010</v>
      </c>
      <c r="G570" t="s">
        <v>49</v>
      </c>
      <c r="H570" t="s">
        <v>1011</v>
      </c>
      <c r="I570" t="s">
        <v>1012</v>
      </c>
      <c r="K570">
        <v>12</v>
      </c>
      <c r="L570">
        <v>123.35</v>
      </c>
      <c r="M570">
        <v>0</v>
      </c>
      <c r="N570">
        <v>1480.2</v>
      </c>
      <c r="S570" t="s">
        <v>158</v>
      </c>
      <c r="T570">
        <v>0</v>
      </c>
      <c r="V570">
        <v>7</v>
      </c>
      <c r="W570">
        <v>7</v>
      </c>
      <c r="X570" t="s">
        <v>1013</v>
      </c>
      <c r="Z570" t="s">
        <v>54</v>
      </c>
      <c r="AA570" s="1">
        <v>42380</v>
      </c>
      <c r="AB570">
        <v>41176</v>
      </c>
      <c r="AC570" t="s">
        <v>1014</v>
      </c>
      <c r="AD570" t="s">
        <v>1015</v>
      </c>
      <c r="AE570" t="s">
        <v>118</v>
      </c>
      <c r="AF570">
        <v>86</v>
      </c>
      <c r="AL570" t="s">
        <v>58</v>
      </c>
      <c r="AV570">
        <v>778615.1</v>
      </c>
    </row>
    <row r="571" spans="1:48" x14ac:dyDescent="0.3">
      <c r="A571">
        <v>929603</v>
      </c>
      <c r="B571" s="1">
        <v>42377</v>
      </c>
      <c r="D571" t="s">
        <v>2377</v>
      </c>
      <c r="E571" t="s">
        <v>1048</v>
      </c>
      <c r="F571" t="s">
        <v>1049</v>
      </c>
      <c r="G571" t="s">
        <v>49</v>
      </c>
      <c r="H571" t="s">
        <v>1052</v>
      </c>
      <c r="I571" t="s">
        <v>1053</v>
      </c>
      <c r="K571">
        <v>5</v>
      </c>
      <c r="L571">
        <v>134.69999999999999</v>
      </c>
      <c r="M571">
        <v>0</v>
      </c>
      <c r="N571">
        <v>673.5</v>
      </c>
      <c r="S571" t="s">
        <v>416</v>
      </c>
      <c r="T571">
        <v>0</v>
      </c>
      <c r="V571" t="s">
        <v>1054</v>
      </c>
      <c r="W571" t="s">
        <v>576</v>
      </c>
      <c r="X571" t="s">
        <v>1055</v>
      </c>
      <c r="Z571" t="s">
        <v>54</v>
      </c>
      <c r="AA571" s="1">
        <v>42380</v>
      </c>
      <c r="AB571">
        <v>62670</v>
      </c>
      <c r="AC571" t="s">
        <v>1050</v>
      </c>
      <c r="AD571" t="s">
        <v>1051</v>
      </c>
      <c r="AE571" t="s">
        <v>110</v>
      </c>
      <c r="AF571">
        <v>22</v>
      </c>
      <c r="AL571" t="s">
        <v>58</v>
      </c>
      <c r="AV571">
        <v>778630.1</v>
      </c>
    </row>
    <row r="572" spans="1:48" x14ac:dyDescent="0.3">
      <c r="A572">
        <v>929603</v>
      </c>
      <c r="B572" s="1">
        <v>42377</v>
      </c>
      <c r="D572" t="s">
        <v>2377</v>
      </c>
      <c r="E572" t="s">
        <v>1048</v>
      </c>
      <c r="F572" t="s">
        <v>1049</v>
      </c>
      <c r="G572" t="s">
        <v>49</v>
      </c>
      <c r="H572" t="s">
        <v>1052</v>
      </c>
      <c r="I572" t="s">
        <v>1053</v>
      </c>
      <c r="K572">
        <v>10</v>
      </c>
      <c r="L572">
        <v>108.3</v>
      </c>
      <c r="M572">
        <v>0</v>
      </c>
      <c r="N572">
        <v>1083</v>
      </c>
      <c r="S572" t="s">
        <v>416</v>
      </c>
      <c r="T572">
        <v>0</v>
      </c>
      <c r="V572" t="s">
        <v>1054</v>
      </c>
      <c r="W572" t="s">
        <v>576</v>
      </c>
      <c r="X572" t="s">
        <v>1055</v>
      </c>
      <c r="Z572" t="s">
        <v>54</v>
      </c>
      <c r="AA572" s="1">
        <v>42380</v>
      </c>
      <c r="AB572">
        <v>62670</v>
      </c>
      <c r="AC572" t="s">
        <v>1050</v>
      </c>
      <c r="AD572" t="s">
        <v>1051</v>
      </c>
      <c r="AE572" t="s">
        <v>110</v>
      </c>
      <c r="AF572">
        <v>22</v>
      </c>
      <c r="AL572" t="s">
        <v>58</v>
      </c>
      <c r="AV572">
        <v>778630.2</v>
      </c>
    </row>
    <row r="573" spans="1:48" x14ac:dyDescent="0.3">
      <c r="A573">
        <v>929603</v>
      </c>
      <c r="B573" s="1">
        <v>42377</v>
      </c>
      <c r="D573" t="s">
        <v>2377</v>
      </c>
      <c r="E573" t="s">
        <v>1048</v>
      </c>
      <c r="F573" t="s">
        <v>1049</v>
      </c>
      <c r="G573" t="s">
        <v>49</v>
      </c>
      <c r="H573" t="s">
        <v>1052</v>
      </c>
      <c r="I573" t="s">
        <v>1053</v>
      </c>
      <c r="K573">
        <v>25</v>
      </c>
      <c r="L573">
        <v>86.5</v>
      </c>
      <c r="M573">
        <v>0</v>
      </c>
      <c r="N573">
        <v>2162.5</v>
      </c>
      <c r="S573" t="s">
        <v>416</v>
      </c>
      <c r="T573">
        <v>0</v>
      </c>
      <c r="V573" t="s">
        <v>1054</v>
      </c>
      <c r="W573" t="s">
        <v>576</v>
      </c>
      <c r="X573" t="s">
        <v>1055</v>
      </c>
      <c r="Z573" t="s">
        <v>54</v>
      </c>
      <c r="AA573" s="1">
        <v>42380</v>
      </c>
      <c r="AB573">
        <v>62670</v>
      </c>
      <c r="AC573" t="s">
        <v>1050</v>
      </c>
      <c r="AD573" t="s">
        <v>1051</v>
      </c>
      <c r="AE573" t="s">
        <v>110</v>
      </c>
      <c r="AF573">
        <v>22</v>
      </c>
      <c r="AL573" t="s">
        <v>58</v>
      </c>
      <c r="AV573">
        <v>778630.3</v>
      </c>
    </row>
    <row r="574" spans="1:48" x14ac:dyDescent="0.3">
      <c r="A574">
        <v>929663</v>
      </c>
      <c r="B574" s="1">
        <v>42380</v>
      </c>
      <c r="D574" t="s">
        <v>2390</v>
      </c>
      <c r="E574" t="s">
        <v>1088</v>
      </c>
      <c r="F574" t="s">
        <v>1089</v>
      </c>
      <c r="G574" t="s">
        <v>49</v>
      </c>
      <c r="H574" t="s">
        <v>1090</v>
      </c>
      <c r="I574" t="s">
        <v>1091</v>
      </c>
      <c r="K574">
        <v>100</v>
      </c>
      <c r="L574">
        <v>70.650000000000006</v>
      </c>
      <c r="M574">
        <v>0</v>
      </c>
      <c r="N574">
        <v>7065</v>
      </c>
      <c r="S574" t="s">
        <v>197</v>
      </c>
      <c r="T574">
        <v>0</v>
      </c>
      <c r="V574">
        <v>19.75</v>
      </c>
      <c r="W574" t="s">
        <v>1092</v>
      </c>
      <c r="X574">
        <v>19</v>
      </c>
      <c r="Z574" t="s">
        <v>54</v>
      </c>
      <c r="AA574" s="1">
        <v>42381</v>
      </c>
      <c r="AB574">
        <v>71190</v>
      </c>
      <c r="AC574" t="s">
        <v>1093</v>
      </c>
      <c r="AD574" t="s">
        <v>1094</v>
      </c>
      <c r="AE574" t="s">
        <v>57</v>
      </c>
      <c r="AF574">
        <v>35</v>
      </c>
      <c r="AL574" t="s">
        <v>58</v>
      </c>
      <c r="AV574">
        <v>778663.1</v>
      </c>
    </row>
    <row r="575" spans="1:48" x14ac:dyDescent="0.3">
      <c r="A575">
        <v>929663</v>
      </c>
      <c r="B575" s="1">
        <v>42380</v>
      </c>
      <c r="D575" t="s">
        <v>2390</v>
      </c>
      <c r="E575" t="s">
        <v>1088</v>
      </c>
      <c r="F575" t="s">
        <v>1089</v>
      </c>
      <c r="G575" t="s">
        <v>49</v>
      </c>
      <c r="H575" t="s">
        <v>1090</v>
      </c>
      <c r="I575" t="s">
        <v>1091</v>
      </c>
      <c r="K575">
        <v>160</v>
      </c>
      <c r="L575">
        <v>66.099999999999994</v>
      </c>
      <c r="M575">
        <v>0</v>
      </c>
      <c r="N575">
        <v>10576</v>
      </c>
      <c r="S575" t="s">
        <v>197</v>
      </c>
      <c r="T575">
        <v>0</v>
      </c>
      <c r="V575">
        <v>19.75</v>
      </c>
      <c r="W575" t="s">
        <v>1092</v>
      </c>
      <c r="X575">
        <v>19</v>
      </c>
      <c r="Z575" t="s">
        <v>54</v>
      </c>
      <c r="AA575" s="1">
        <v>42381</v>
      </c>
      <c r="AB575">
        <v>71190</v>
      </c>
      <c r="AC575" t="s">
        <v>1093</v>
      </c>
      <c r="AD575" t="s">
        <v>1094</v>
      </c>
      <c r="AE575" t="s">
        <v>57</v>
      </c>
      <c r="AF575">
        <v>35</v>
      </c>
      <c r="AL575" t="s">
        <v>58</v>
      </c>
      <c r="AV575">
        <v>778663.2</v>
      </c>
    </row>
    <row r="576" spans="1:48" x14ac:dyDescent="0.3">
      <c r="A576">
        <v>929681</v>
      </c>
      <c r="B576" s="1">
        <v>42380</v>
      </c>
      <c r="D576" t="s">
        <v>2379</v>
      </c>
      <c r="E576" t="s">
        <v>210</v>
      </c>
      <c r="F576" t="s">
        <v>211</v>
      </c>
      <c r="G576" t="s">
        <v>49</v>
      </c>
      <c r="H576" t="s">
        <v>1095</v>
      </c>
      <c r="I576" t="s">
        <v>1096</v>
      </c>
      <c r="K576">
        <v>28</v>
      </c>
      <c r="L576">
        <v>93.15</v>
      </c>
      <c r="M576">
        <v>0</v>
      </c>
      <c r="N576">
        <v>2608.1999999999998</v>
      </c>
      <c r="T576">
        <v>0</v>
      </c>
      <c r="V576">
        <v>120</v>
      </c>
      <c r="W576" t="s">
        <v>576</v>
      </c>
      <c r="X576" t="s">
        <v>1097</v>
      </c>
      <c r="Z576" t="s">
        <v>54</v>
      </c>
      <c r="AA576" s="1">
        <v>42380</v>
      </c>
      <c r="AB576">
        <v>4610</v>
      </c>
      <c r="AC576" t="s">
        <v>1098</v>
      </c>
      <c r="AD576" t="s">
        <v>1099</v>
      </c>
      <c r="AE576" t="s">
        <v>440</v>
      </c>
      <c r="AF576">
        <v>20</v>
      </c>
      <c r="AL576" t="s">
        <v>58</v>
      </c>
      <c r="AV576">
        <v>778672.1</v>
      </c>
    </row>
    <row r="577" spans="1:48" x14ac:dyDescent="0.3">
      <c r="A577">
        <v>929703</v>
      </c>
      <c r="B577" s="1">
        <v>42380</v>
      </c>
      <c r="D577" t="s">
        <v>2379</v>
      </c>
      <c r="E577" t="s">
        <v>102</v>
      </c>
      <c r="F577" t="s">
        <v>103</v>
      </c>
      <c r="G577" t="s">
        <v>49</v>
      </c>
      <c r="H577" t="s">
        <v>1102</v>
      </c>
      <c r="I577" t="s">
        <v>1103</v>
      </c>
      <c r="K577">
        <v>7</v>
      </c>
      <c r="L577">
        <v>146.15</v>
      </c>
      <c r="M577">
        <v>0</v>
      </c>
      <c r="N577">
        <v>1023.05</v>
      </c>
      <c r="S577" t="s">
        <v>104</v>
      </c>
      <c r="T577">
        <v>0</v>
      </c>
      <c r="V577">
        <v>24</v>
      </c>
      <c r="W577" t="s">
        <v>1104</v>
      </c>
      <c r="X577" t="s">
        <v>1105</v>
      </c>
      <c r="Z577" t="s">
        <v>54</v>
      </c>
      <c r="AA577" s="1">
        <v>42380</v>
      </c>
      <c r="AB577">
        <v>61107</v>
      </c>
      <c r="AC577" t="s">
        <v>639</v>
      </c>
      <c r="AD577" t="s">
        <v>640</v>
      </c>
      <c r="AE577" t="s">
        <v>169</v>
      </c>
      <c r="AF577">
        <v>85</v>
      </c>
      <c r="AL577" t="s">
        <v>58</v>
      </c>
      <c r="AV577">
        <v>778684.1</v>
      </c>
    </row>
    <row r="578" spans="1:48" x14ac:dyDescent="0.3">
      <c r="A578">
        <v>929703</v>
      </c>
      <c r="B578" s="1">
        <v>42380</v>
      </c>
      <c r="D578" t="s">
        <v>2379</v>
      </c>
      <c r="E578" t="s">
        <v>102</v>
      </c>
      <c r="F578" t="s">
        <v>103</v>
      </c>
      <c r="G578" t="s">
        <v>49</v>
      </c>
      <c r="H578" t="s">
        <v>1102</v>
      </c>
      <c r="I578" t="s">
        <v>1103</v>
      </c>
      <c r="K578">
        <v>14</v>
      </c>
      <c r="L578">
        <v>129.80000000000001</v>
      </c>
      <c r="M578">
        <v>0</v>
      </c>
      <c r="N578">
        <v>1817.2</v>
      </c>
      <c r="S578" t="s">
        <v>104</v>
      </c>
      <c r="T578">
        <v>0</v>
      </c>
      <c r="V578">
        <v>24</v>
      </c>
      <c r="W578" t="s">
        <v>1104</v>
      </c>
      <c r="X578" t="s">
        <v>1105</v>
      </c>
      <c r="Z578" t="s">
        <v>54</v>
      </c>
      <c r="AA578" s="1">
        <v>42380</v>
      </c>
      <c r="AB578">
        <v>61107</v>
      </c>
      <c r="AC578" t="s">
        <v>639</v>
      </c>
      <c r="AD578" t="s">
        <v>640</v>
      </c>
      <c r="AE578" t="s">
        <v>169</v>
      </c>
      <c r="AF578">
        <v>85</v>
      </c>
      <c r="AL578" t="s">
        <v>58</v>
      </c>
      <c r="AV578">
        <v>778684.2</v>
      </c>
    </row>
    <row r="579" spans="1:48" x14ac:dyDescent="0.3">
      <c r="A579">
        <v>929703</v>
      </c>
      <c r="B579" s="1">
        <v>42380</v>
      </c>
      <c r="D579" t="s">
        <v>2379</v>
      </c>
      <c r="E579" t="s">
        <v>102</v>
      </c>
      <c r="F579" t="s">
        <v>103</v>
      </c>
      <c r="G579" t="s">
        <v>49</v>
      </c>
      <c r="H579" t="s">
        <v>1102</v>
      </c>
      <c r="I579" t="s">
        <v>1103</v>
      </c>
      <c r="K579">
        <v>21</v>
      </c>
      <c r="L579">
        <v>119.95</v>
      </c>
      <c r="M579">
        <v>0</v>
      </c>
      <c r="N579">
        <v>2518.9499999999998</v>
      </c>
      <c r="S579" t="s">
        <v>104</v>
      </c>
      <c r="T579">
        <v>0</v>
      </c>
      <c r="V579">
        <v>24</v>
      </c>
      <c r="W579" t="s">
        <v>1104</v>
      </c>
      <c r="X579" t="s">
        <v>1105</v>
      </c>
      <c r="Z579" t="s">
        <v>54</v>
      </c>
      <c r="AA579" s="1">
        <v>42380</v>
      </c>
      <c r="AB579">
        <v>61107</v>
      </c>
      <c r="AC579" t="s">
        <v>639</v>
      </c>
      <c r="AD579" t="s">
        <v>640</v>
      </c>
      <c r="AE579" t="s">
        <v>169</v>
      </c>
      <c r="AF579">
        <v>85</v>
      </c>
      <c r="AL579" t="s">
        <v>58</v>
      </c>
      <c r="AV579">
        <v>778684.3</v>
      </c>
    </row>
    <row r="580" spans="1:48" x14ac:dyDescent="0.3">
      <c r="A580">
        <v>929779</v>
      </c>
      <c r="B580" s="1">
        <v>42380</v>
      </c>
      <c r="D580" t="s">
        <v>2383</v>
      </c>
      <c r="E580" t="s">
        <v>1127</v>
      </c>
      <c r="F580" t="s">
        <v>1128</v>
      </c>
      <c r="G580" t="s">
        <v>49</v>
      </c>
      <c r="H580" t="s">
        <v>1129</v>
      </c>
      <c r="I580" t="s">
        <v>1130</v>
      </c>
      <c r="K580">
        <v>7.5</v>
      </c>
      <c r="L580">
        <v>70.55</v>
      </c>
      <c r="M580">
        <v>0</v>
      </c>
      <c r="N580">
        <v>529.13</v>
      </c>
      <c r="S580" t="s">
        <v>205</v>
      </c>
      <c r="T580">
        <v>0</v>
      </c>
      <c r="V580">
        <v>4.25</v>
      </c>
      <c r="W580" t="s">
        <v>1131</v>
      </c>
      <c r="X580" t="s">
        <v>1132</v>
      </c>
      <c r="Z580" t="s">
        <v>54</v>
      </c>
      <c r="AA580" s="1">
        <v>42381</v>
      </c>
      <c r="AB580">
        <v>14078</v>
      </c>
      <c r="AC580" t="s">
        <v>1133</v>
      </c>
      <c r="AD580" t="s">
        <v>1134</v>
      </c>
      <c r="AE580" t="s">
        <v>534</v>
      </c>
      <c r="AF580">
        <v>83</v>
      </c>
      <c r="AL580" t="s">
        <v>58</v>
      </c>
      <c r="AV580">
        <v>778722.1</v>
      </c>
    </row>
    <row r="581" spans="1:48" x14ac:dyDescent="0.3">
      <c r="A581">
        <v>929857</v>
      </c>
      <c r="B581" s="1">
        <v>42380</v>
      </c>
      <c r="D581" t="s">
        <v>2377</v>
      </c>
      <c r="E581" t="s">
        <v>1189</v>
      </c>
      <c r="F581" t="s">
        <v>1190</v>
      </c>
      <c r="G581" t="s">
        <v>49</v>
      </c>
      <c r="H581" t="s">
        <v>1052</v>
      </c>
      <c r="I581" t="s">
        <v>1191</v>
      </c>
      <c r="K581">
        <v>25</v>
      </c>
      <c r="L581">
        <v>88.9</v>
      </c>
      <c r="M581">
        <v>0</v>
      </c>
      <c r="N581">
        <v>2222.5</v>
      </c>
      <c r="S581" t="s">
        <v>724</v>
      </c>
      <c r="T581">
        <v>0</v>
      </c>
      <c r="V581" t="s">
        <v>1054</v>
      </c>
      <c r="W581" t="s">
        <v>576</v>
      </c>
      <c r="X581" t="s">
        <v>1055</v>
      </c>
      <c r="Z581" t="s">
        <v>54</v>
      </c>
      <c r="AA581" s="1">
        <v>42380</v>
      </c>
      <c r="AB581">
        <v>40044</v>
      </c>
      <c r="AC581" t="s">
        <v>1192</v>
      </c>
      <c r="AD581" t="s">
        <v>1193</v>
      </c>
      <c r="AE581" t="s">
        <v>208</v>
      </c>
      <c r="AF581">
        <v>14</v>
      </c>
      <c r="AL581" t="s">
        <v>58</v>
      </c>
      <c r="AV581">
        <v>778765.1</v>
      </c>
    </row>
    <row r="582" spans="1:48" x14ac:dyDescent="0.3">
      <c r="A582">
        <v>929877</v>
      </c>
      <c r="B582" s="1">
        <v>42380</v>
      </c>
      <c r="D582" t="s">
        <v>2379</v>
      </c>
      <c r="E582" t="s">
        <v>1203</v>
      </c>
      <c r="F582" t="s">
        <v>1204</v>
      </c>
      <c r="G582" t="s">
        <v>49</v>
      </c>
      <c r="H582" t="s">
        <v>1205</v>
      </c>
      <c r="I582" t="s">
        <v>556</v>
      </c>
      <c r="K582">
        <v>10</v>
      </c>
      <c r="L582">
        <v>59.05</v>
      </c>
      <c r="M582">
        <v>0</v>
      </c>
      <c r="N582">
        <v>590.5</v>
      </c>
      <c r="S582" t="s">
        <v>354</v>
      </c>
      <c r="T582">
        <v>0</v>
      </c>
      <c r="V582">
        <v>4</v>
      </c>
      <c r="W582">
        <v>2</v>
      </c>
      <c r="X582">
        <v>6</v>
      </c>
      <c r="Y582" t="s">
        <v>1206</v>
      </c>
      <c r="Z582" t="s">
        <v>54</v>
      </c>
      <c r="AA582" s="1">
        <v>42381</v>
      </c>
      <c r="AB582">
        <v>64401</v>
      </c>
      <c r="AC582" t="s">
        <v>1207</v>
      </c>
      <c r="AD582" t="s">
        <v>1208</v>
      </c>
      <c r="AE582" t="s">
        <v>231</v>
      </c>
      <c r="AF582">
        <v>70</v>
      </c>
      <c r="AL582" t="s">
        <v>58</v>
      </c>
      <c r="AV582">
        <v>778780.1</v>
      </c>
    </row>
    <row r="583" spans="1:48" x14ac:dyDescent="0.3">
      <c r="A583">
        <v>929878</v>
      </c>
      <c r="B583" s="1">
        <v>42380</v>
      </c>
      <c r="D583" t="s">
        <v>2379</v>
      </c>
      <c r="E583" t="s">
        <v>1203</v>
      </c>
      <c r="F583" t="s">
        <v>1204</v>
      </c>
      <c r="G583" t="s">
        <v>49</v>
      </c>
      <c r="H583" t="s">
        <v>1209</v>
      </c>
      <c r="I583" t="s">
        <v>556</v>
      </c>
      <c r="K583">
        <v>10</v>
      </c>
      <c r="L583">
        <v>61</v>
      </c>
      <c r="M583">
        <v>0</v>
      </c>
      <c r="N583">
        <v>610</v>
      </c>
      <c r="S583" t="s">
        <v>354</v>
      </c>
      <c r="T583">
        <v>0</v>
      </c>
      <c r="V583">
        <v>6</v>
      </c>
      <c r="W583">
        <v>2</v>
      </c>
      <c r="X583">
        <v>6</v>
      </c>
      <c r="Y583" t="s">
        <v>1206</v>
      </c>
      <c r="Z583" t="s">
        <v>54</v>
      </c>
      <c r="AA583" s="1">
        <v>42381</v>
      </c>
      <c r="AB583">
        <v>64401</v>
      </c>
      <c r="AC583" t="s">
        <v>1207</v>
      </c>
      <c r="AD583" t="s">
        <v>1208</v>
      </c>
      <c r="AE583" t="s">
        <v>231</v>
      </c>
      <c r="AF583">
        <v>70</v>
      </c>
      <c r="AL583" t="s">
        <v>58</v>
      </c>
      <c r="AV583">
        <v>778781.1</v>
      </c>
    </row>
    <row r="584" spans="1:48" x14ac:dyDescent="0.3">
      <c r="A584">
        <v>929879</v>
      </c>
      <c r="B584" s="1">
        <v>42380</v>
      </c>
      <c r="D584" t="s">
        <v>2379</v>
      </c>
      <c r="E584" t="s">
        <v>1203</v>
      </c>
      <c r="F584" t="s">
        <v>1204</v>
      </c>
      <c r="G584" t="s">
        <v>49</v>
      </c>
      <c r="H584" t="s">
        <v>1210</v>
      </c>
      <c r="I584" t="s">
        <v>556</v>
      </c>
      <c r="K584">
        <v>10</v>
      </c>
      <c r="L584">
        <v>69.8</v>
      </c>
      <c r="M584">
        <v>0</v>
      </c>
      <c r="N584">
        <v>698</v>
      </c>
      <c r="S584" t="s">
        <v>354</v>
      </c>
      <c r="T584">
        <v>0</v>
      </c>
      <c r="V584">
        <v>6</v>
      </c>
      <c r="W584">
        <v>2</v>
      </c>
      <c r="X584">
        <v>9</v>
      </c>
      <c r="Y584" t="s">
        <v>1206</v>
      </c>
      <c r="Z584" t="s">
        <v>54</v>
      </c>
      <c r="AA584" s="1">
        <v>42381</v>
      </c>
      <c r="AB584">
        <v>64401</v>
      </c>
      <c r="AC584" t="s">
        <v>1207</v>
      </c>
      <c r="AD584" t="s">
        <v>1208</v>
      </c>
      <c r="AE584" t="s">
        <v>231</v>
      </c>
      <c r="AF584">
        <v>70</v>
      </c>
      <c r="AL584" t="s">
        <v>58</v>
      </c>
      <c r="AV584">
        <v>778782.1</v>
      </c>
    </row>
    <row r="585" spans="1:48" x14ac:dyDescent="0.3">
      <c r="A585">
        <v>929896</v>
      </c>
      <c r="B585" s="1">
        <v>42380</v>
      </c>
      <c r="D585" t="s">
        <v>2370</v>
      </c>
      <c r="E585" t="s">
        <v>1211</v>
      </c>
      <c r="F585" t="s">
        <v>1212</v>
      </c>
      <c r="G585" t="s">
        <v>49</v>
      </c>
      <c r="H585" t="s">
        <v>1213</v>
      </c>
      <c r="I585" t="s">
        <v>1214</v>
      </c>
      <c r="K585">
        <v>10</v>
      </c>
      <c r="L585">
        <v>235</v>
      </c>
      <c r="M585">
        <v>0</v>
      </c>
      <c r="N585">
        <v>2350</v>
      </c>
      <c r="S585" t="s">
        <v>426</v>
      </c>
      <c r="T585">
        <v>0</v>
      </c>
      <c r="V585">
        <v>12</v>
      </c>
      <c r="W585">
        <v>24</v>
      </c>
      <c r="X585" t="s">
        <v>1215</v>
      </c>
      <c r="Z585" t="s">
        <v>54</v>
      </c>
      <c r="AA585" s="1">
        <v>42380</v>
      </c>
      <c r="AB585">
        <v>65713</v>
      </c>
      <c r="AC585" t="s">
        <v>1216</v>
      </c>
      <c r="AD585" t="s">
        <v>1217</v>
      </c>
      <c r="AE585" t="s">
        <v>1218</v>
      </c>
      <c r="AF585">
        <v>14</v>
      </c>
      <c r="AL585" t="s">
        <v>58</v>
      </c>
      <c r="AV585">
        <v>778788.1</v>
      </c>
    </row>
    <row r="586" spans="1:48" x14ac:dyDescent="0.3">
      <c r="A586">
        <v>930170</v>
      </c>
      <c r="B586" s="1">
        <v>42381</v>
      </c>
      <c r="D586" t="s">
        <v>2396</v>
      </c>
      <c r="E586" t="s">
        <v>1367</v>
      </c>
      <c r="F586" t="s">
        <v>1368</v>
      </c>
      <c r="G586" t="s">
        <v>49</v>
      </c>
      <c r="H586" t="s">
        <v>1369</v>
      </c>
      <c r="I586" t="s">
        <v>1370</v>
      </c>
      <c r="K586">
        <v>20</v>
      </c>
      <c r="L586">
        <v>191.15</v>
      </c>
      <c r="M586">
        <v>0</v>
      </c>
      <c r="N586">
        <v>3823</v>
      </c>
      <c r="S586" t="s">
        <v>52</v>
      </c>
      <c r="T586">
        <v>0</v>
      </c>
      <c r="V586">
        <v>18</v>
      </c>
      <c r="W586" t="s">
        <v>1371</v>
      </c>
      <c r="Z586" t="s">
        <v>54</v>
      </c>
      <c r="AA586" s="1">
        <v>42382</v>
      </c>
      <c r="AB586">
        <v>51759</v>
      </c>
      <c r="AC586" t="s">
        <v>1372</v>
      </c>
      <c r="AD586" t="s">
        <v>1373</v>
      </c>
      <c r="AE586" t="s">
        <v>96</v>
      </c>
      <c r="AF586">
        <v>85</v>
      </c>
      <c r="AL586" t="s">
        <v>58</v>
      </c>
      <c r="AV586">
        <v>778910.3</v>
      </c>
    </row>
    <row r="587" spans="1:48" x14ac:dyDescent="0.3">
      <c r="A587">
        <v>930170</v>
      </c>
      <c r="B587" s="1">
        <v>42381</v>
      </c>
      <c r="D587" t="s">
        <v>2396</v>
      </c>
      <c r="E587" t="s">
        <v>1367</v>
      </c>
      <c r="F587" t="s">
        <v>1368</v>
      </c>
      <c r="G587" t="s">
        <v>49</v>
      </c>
      <c r="H587" t="s">
        <v>1369</v>
      </c>
      <c r="I587" t="s">
        <v>1370</v>
      </c>
      <c r="K587">
        <v>30</v>
      </c>
      <c r="L587">
        <v>190.75</v>
      </c>
      <c r="M587">
        <v>0</v>
      </c>
      <c r="N587">
        <v>5722.5</v>
      </c>
      <c r="S587" t="s">
        <v>52</v>
      </c>
      <c r="T587">
        <v>0</v>
      </c>
      <c r="V587">
        <v>18</v>
      </c>
      <c r="W587" t="s">
        <v>1371</v>
      </c>
      <c r="Z587" t="s">
        <v>54</v>
      </c>
      <c r="AA587" s="1">
        <v>42382</v>
      </c>
      <c r="AB587">
        <v>51759</v>
      </c>
      <c r="AC587" t="s">
        <v>1372</v>
      </c>
      <c r="AD587" t="s">
        <v>1373</v>
      </c>
      <c r="AE587" t="s">
        <v>96</v>
      </c>
      <c r="AF587">
        <v>85</v>
      </c>
      <c r="AL587" t="s">
        <v>58</v>
      </c>
      <c r="AV587">
        <v>778910.4</v>
      </c>
    </row>
    <row r="588" spans="1:48" x14ac:dyDescent="0.3">
      <c r="A588">
        <v>930173</v>
      </c>
      <c r="B588" s="1">
        <v>42381</v>
      </c>
      <c r="D588" t="s">
        <v>2396</v>
      </c>
      <c r="E588" t="s">
        <v>1367</v>
      </c>
      <c r="F588" t="s">
        <v>1368</v>
      </c>
      <c r="G588" t="s">
        <v>49</v>
      </c>
      <c r="H588" t="s">
        <v>1374</v>
      </c>
      <c r="I588" t="s">
        <v>1370</v>
      </c>
      <c r="K588">
        <v>20</v>
      </c>
      <c r="L588">
        <v>153.25</v>
      </c>
      <c r="M588">
        <v>0</v>
      </c>
      <c r="N588">
        <v>3065</v>
      </c>
      <c r="S588" t="s">
        <v>52</v>
      </c>
      <c r="T588">
        <v>0</v>
      </c>
      <c r="V588">
        <v>14</v>
      </c>
      <c r="W588" t="s">
        <v>1375</v>
      </c>
      <c r="Z588" t="s">
        <v>54</v>
      </c>
      <c r="AA588" s="1">
        <v>42382</v>
      </c>
      <c r="AB588">
        <v>51759</v>
      </c>
      <c r="AC588" t="s">
        <v>1372</v>
      </c>
      <c r="AD588" t="s">
        <v>1373</v>
      </c>
      <c r="AE588" t="s">
        <v>96</v>
      </c>
      <c r="AF588">
        <v>85</v>
      </c>
      <c r="AL588" t="s">
        <v>58</v>
      </c>
      <c r="AV588">
        <v>778912.5</v>
      </c>
    </row>
    <row r="589" spans="1:48" x14ac:dyDescent="0.3">
      <c r="A589">
        <v>930173</v>
      </c>
      <c r="B589" s="1">
        <v>42381</v>
      </c>
      <c r="D589" t="s">
        <v>2396</v>
      </c>
      <c r="E589" t="s">
        <v>1367</v>
      </c>
      <c r="F589" t="s">
        <v>1368</v>
      </c>
      <c r="G589" t="s">
        <v>49</v>
      </c>
      <c r="H589" t="s">
        <v>1374</v>
      </c>
      <c r="I589" t="s">
        <v>1370</v>
      </c>
      <c r="K589">
        <v>30</v>
      </c>
      <c r="L589">
        <v>143.25</v>
      </c>
      <c r="M589">
        <v>0</v>
      </c>
      <c r="N589">
        <v>4297.5</v>
      </c>
      <c r="S589" t="s">
        <v>52</v>
      </c>
      <c r="T589">
        <v>0</v>
      </c>
      <c r="V589">
        <v>14</v>
      </c>
      <c r="W589" t="s">
        <v>1375</v>
      </c>
      <c r="Z589" t="s">
        <v>54</v>
      </c>
      <c r="AA589" s="1">
        <v>42382</v>
      </c>
      <c r="AB589">
        <v>51759</v>
      </c>
      <c r="AC589" t="s">
        <v>1372</v>
      </c>
      <c r="AD589" t="s">
        <v>1373</v>
      </c>
      <c r="AE589" t="s">
        <v>96</v>
      </c>
      <c r="AF589">
        <v>85</v>
      </c>
      <c r="AL589" t="s">
        <v>58</v>
      </c>
      <c r="AV589">
        <v>778912.4</v>
      </c>
    </row>
    <row r="590" spans="1:48" x14ac:dyDescent="0.3">
      <c r="A590">
        <v>930189</v>
      </c>
      <c r="B590" s="1">
        <v>42381</v>
      </c>
      <c r="D590" t="s">
        <v>2373</v>
      </c>
      <c r="E590" t="s">
        <v>457</v>
      </c>
      <c r="F590" t="s">
        <v>458</v>
      </c>
      <c r="G590" t="s">
        <v>49</v>
      </c>
      <c r="H590" t="s">
        <v>1376</v>
      </c>
      <c r="I590" t="s">
        <v>1377</v>
      </c>
      <c r="K590">
        <v>6</v>
      </c>
      <c r="L590">
        <v>296.5</v>
      </c>
      <c r="M590">
        <v>0</v>
      </c>
      <c r="N590">
        <v>1779</v>
      </c>
      <c r="S590" t="s">
        <v>1378</v>
      </c>
      <c r="T590">
        <v>0</v>
      </c>
      <c r="V590">
        <v>18</v>
      </c>
      <c r="W590" t="s">
        <v>1379</v>
      </c>
      <c r="Z590" t="s">
        <v>54</v>
      </c>
      <c r="AA590" s="1">
        <v>42382</v>
      </c>
      <c r="AB590">
        <v>68137</v>
      </c>
      <c r="AC590" t="s">
        <v>464</v>
      </c>
      <c r="AD590" t="s">
        <v>465</v>
      </c>
      <c r="AE590" t="s">
        <v>208</v>
      </c>
      <c r="AF590">
        <v>82</v>
      </c>
      <c r="AL590" t="s">
        <v>58</v>
      </c>
      <c r="AV590">
        <v>778923.1</v>
      </c>
    </row>
    <row r="591" spans="1:48" x14ac:dyDescent="0.3">
      <c r="A591">
        <v>930192</v>
      </c>
      <c r="B591" s="1">
        <v>42381</v>
      </c>
      <c r="D591" t="s">
        <v>2373</v>
      </c>
      <c r="E591" t="s">
        <v>457</v>
      </c>
      <c r="F591" t="s">
        <v>458</v>
      </c>
      <c r="G591" t="s">
        <v>49</v>
      </c>
      <c r="H591" t="s">
        <v>1380</v>
      </c>
      <c r="I591" t="s">
        <v>1377</v>
      </c>
      <c r="K591">
        <v>5</v>
      </c>
      <c r="L591">
        <v>410</v>
      </c>
      <c r="M591">
        <v>0</v>
      </c>
      <c r="N591">
        <v>2050</v>
      </c>
      <c r="S591" t="s">
        <v>1378</v>
      </c>
      <c r="T591">
        <v>0</v>
      </c>
      <c r="V591">
        <v>21</v>
      </c>
      <c r="W591" t="s">
        <v>1381</v>
      </c>
      <c r="Z591" t="s">
        <v>54</v>
      </c>
      <c r="AA591" s="1">
        <v>42382</v>
      </c>
      <c r="AB591">
        <v>68137</v>
      </c>
      <c r="AC591" t="s">
        <v>464</v>
      </c>
      <c r="AD591" t="s">
        <v>465</v>
      </c>
      <c r="AE591" t="s">
        <v>208</v>
      </c>
      <c r="AF591">
        <v>82</v>
      </c>
      <c r="AL591" t="s">
        <v>58</v>
      </c>
      <c r="AV591">
        <v>778925.2</v>
      </c>
    </row>
    <row r="592" spans="1:48" x14ac:dyDescent="0.3">
      <c r="A592">
        <v>930194</v>
      </c>
      <c r="B592" s="1">
        <v>42381</v>
      </c>
      <c r="D592" t="s">
        <v>2373</v>
      </c>
      <c r="E592" t="s">
        <v>457</v>
      </c>
      <c r="F592" t="s">
        <v>458</v>
      </c>
      <c r="G592" t="s">
        <v>49</v>
      </c>
      <c r="H592" t="s">
        <v>1388</v>
      </c>
      <c r="I592" t="s">
        <v>1377</v>
      </c>
      <c r="K592">
        <v>5</v>
      </c>
      <c r="L592">
        <v>535.9</v>
      </c>
      <c r="M592">
        <v>0</v>
      </c>
      <c r="N592">
        <v>2679.5</v>
      </c>
      <c r="S592" t="s">
        <v>1378</v>
      </c>
      <c r="T592">
        <v>0</v>
      </c>
      <c r="V592">
        <v>24</v>
      </c>
      <c r="W592" t="s">
        <v>1389</v>
      </c>
      <c r="Z592" t="s">
        <v>54</v>
      </c>
      <c r="AA592" s="1">
        <v>42382</v>
      </c>
      <c r="AB592">
        <v>68137</v>
      </c>
      <c r="AC592" t="s">
        <v>464</v>
      </c>
      <c r="AD592" t="s">
        <v>465</v>
      </c>
      <c r="AE592" t="s">
        <v>208</v>
      </c>
      <c r="AF592">
        <v>82</v>
      </c>
      <c r="AL592" t="s">
        <v>58</v>
      </c>
      <c r="AV592">
        <v>778926.1</v>
      </c>
    </row>
    <row r="593" spans="1:48" x14ac:dyDescent="0.3">
      <c r="A593">
        <v>930221</v>
      </c>
      <c r="B593" s="1">
        <v>42381</v>
      </c>
      <c r="D593" t="s">
        <v>2381</v>
      </c>
      <c r="E593" t="s">
        <v>1410</v>
      </c>
      <c r="F593" t="s">
        <v>1411</v>
      </c>
      <c r="G593" t="s">
        <v>49</v>
      </c>
      <c r="H593" t="s">
        <v>1412</v>
      </c>
      <c r="I593" t="s">
        <v>1413</v>
      </c>
      <c r="K593">
        <v>450</v>
      </c>
      <c r="L593">
        <v>0</v>
      </c>
      <c r="M593">
        <v>0</v>
      </c>
      <c r="N593">
        <v>0</v>
      </c>
      <c r="S593" t="s">
        <v>197</v>
      </c>
      <c r="T593">
        <v>0</v>
      </c>
      <c r="V593">
        <v>3</v>
      </c>
      <c r="W593" t="s">
        <v>1414</v>
      </c>
      <c r="Z593" t="s">
        <v>82</v>
      </c>
      <c r="AA593" s="1">
        <v>42381</v>
      </c>
      <c r="AB593">
        <v>69052</v>
      </c>
      <c r="AC593" t="s">
        <v>1415</v>
      </c>
      <c r="AD593" t="s">
        <v>1416</v>
      </c>
      <c r="AE593" t="s">
        <v>483</v>
      </c>
      <c r="AF593">
        <v>14</v>
      </c>
      <c r="AL593" t="s">
        <v>58</v>
      </c>
      <c r="AV593">
        <v>778935</v>
      </c>
    </row>
    <row r="594" spans="1:48" x14ac:dyDescent="0.3">
      <c r="A594">
        <v>930222</v>
      </c>
      <c r="B594" s="1">
        <v>42381</v>
      </c>
      <c r="D594" t="s">
        <v>2373</v>
      </c>
      <c r="E594" t="s">
        <v>1417</v>
      </c>
      <c r="F594" t="s">
        <v>1418</v>
      </c>
      <c r="G594" t="s">
        <v>49</v>
      </c>
      <c r="H594" t="s">
        <v>1419</v>
      </c>
      <c r="I594" t="s">
        <v>765</v>
      </c>
      <c r="K594">
        <v>6.6</v>
      </c>
      <c r="L594">
        <v>300</v>
      </c>
      <c r="M594">
        <v>0</v>
      </c>
      <c r="N594">
        <v>1980</v>
      </c>
      <c r="S594" t="s">
        <v>120</v>
      </c>
      <c r="T594">
        <v>0</v>
      </c>
      <c r="V594">
        <v>16</v>
      </c>
      <c r="W594">
        <v>28</v>
      </c>
      <c r="X594" t="s">
        <v>1420</v>
      </c>
      <c r="Z594" t="s">
        <v>54</v>
      </c>
      <c r="AA594" s="1">
        <v>42381</v>
      </c>
      <c r="AB594">
        <v>12512</v>
      </c>
      <c r="AC594" t="s">
        <v>1421</v>
      </c>
      <c r="AD594" t="s">
        <v>1422</v>
      </c>
      <c r="AE594" t="s">
        <v>219</v>
      </c>
      <c r="AF594">
        <v>86</v>
      </c>
      <c r="AL594" t="s">
        <v>58</v>
      </c>
      <c r="AV594">
        <v>778936.5</v>
      </c>
    </row>
    <row r="595" spans="1:48" x14ac:dyDescent="0.3">
      <c r="A595">
        <v>930222</v>
      </c>
      <c r="B595" s="1">
        <v>42381</v>
      </c>
      <c r="D595" t="s">
        <v>2373</v>
      </c>
      <c r="E595" t="s">
        <v>1417</v>
      </c>
      <c r="F595" t="s">
        <v>1418</v>
      </c>
      <c r="G595" t="s">
        <v>49</v>
      </c>
      <c r="H595" t="s">
        <v>1419</v>
      </c>
      <c r="I595" t="s">
        <v>765</v>
      </c>
      <c r="K595">
        <v>12</v>
      </c>
      <c r="L595">
        <v>253.75</v>
      </c>
      <c r="M595">
        <v>0</v>
      </c>
      <c r="N595">
        <v>3045</v>
      </c>
      <c r="S595" t="s">
        <v>120</v>
      </c>
      <c r="T595">
        <v>0</v>
      </c>
      <c r="V595">
        <v>16</v>
      </c>
      <c r="W595">
        <v>28</v>
      </c>
      <c r="X595" t="s">
        <v>1420</v>
      </c>
      <c r="Z595" t="s">
        <v>54</v>
      </c>
      <c r="AA595" s="1">
        <v>42381</v>
      </c>
      <c r="AB595">
        <v>12512</v>
      </c>
      <c r="AC595" t="s">
        <v>1421</v>
      </c>
      <c r="AD595" t="s">
        <v>1422</v>
      </c>
      <c r="AE595" t="s">
        <v>219</v>
      </c>
      <c r="AF595">
        <v>86</v>
      </c>
      <c r="AL595" t="s">
        <v>58</v>
      </c>
      <c r="AV595">
        <v>778936.6</v>
      </c>
    </row>
    <row r="596" spans="1:48" x14ac:dyDescent="0.3">
      <c r="A596">
        <v>930225</v>
      </c>
      <c r="B596" s="1">
        <v>42381</v>
      </c>
      <c r="D596" t="s">
        <v>2373</v>
      </c>
      <c r="E596" t="s">
        <v>1417</v>
      </c>
      <c r="F596" t="s">
        <v>1418</v>
      </c>
      <c r="G596" t="s">
        <v>49</v>
      </c>
      <c r="H596" t="s">
        <v>1419</v>
      </c>
      <c r="I596" t="s">
        <v>765</v>
      </c>
      <c r="K596">
        <v>6.6</v>
      </c>
      <c r="L596">
        <v>300</v>
      </c>
      <c r="M596">
        <v>0</v>
      </c>
      <c r="N596">
        <v>1980</v>
      </c>
      <c r="S596" t="s">
        <v>120</v>
      </c>
      <c r="T596">
        <v>0</v>
      </c>
      <c r="V596">
        <v>16</v>
      </c>
      <c r="W596">
        <v>28</v>
      </c>
      <c r="X596" t="s">
        <v>1420</v>
      </c>
      <c r="Z596" t="s">
        <v>54</v>
      </c>
      <c r="AA596" s="1">
        <v>42381</v>
      </c>
      <c r="AB596">
        <v>12512</v>
      </c>
      <c r="AC596" t="s">
        <v>1421</v>
      </c>
      <c r="AD596" t="s">
        <v>1422</v>
      </c>
      <c r="AE596" t="s">
        <v>219</v>
      </c>
      <c r="AF596">
        <v>86</v>
      </c>
      <c r="AK596" t="s">
        <v>67</v>
      </c>
      <c r="AL596" t="s">
        <v>58</v>
      </c>
      <c r="AV596">
        <v>778936.3</v>
      </c>
    </row>
    <row r="597" spans="1:48" x14ac:dyDescent="0.3">
      <c r="A597">
        <v>930225</v>
      </c>
      <c r="B597" s="1">
        <v>42381</v>
      </c>
      <c r="D597" t="s">
        <v>2373</v>
      </c>
      <c r="E597" t="s">
        <v>1417</v>
      </c>
      <c r="F597" t="s">
        <v>1418</v>
      </c>
      <c r="G597" t="s">
        <v>49</v>
      </c>
      <c r="H597" t="s">
        <v>1419</v>
      </c>
      <c r="I597" t="s">
        <v>765</v>
      </c>
      <c r="K597">
        <v>12</v>
      </c>
      <c r="L597">
        <v>253.75</v>
      </c>
      <c r="M597">
        <v>0</v>
      </c>
      <c r="N597">
        <v>3045</v>
      </c>
      <c r="S597" t="s">
        <v>120</v>
      </c>
      <c r="T597">
        <v>0</v>
      </c>
      <c r="V597">
        <v>16</v>
      </c>
      <c r="W597">
        <v>28</v>
      </c>
      <c r="X597" t="s">
        <v>1420</v>
      </c>
      <c r="Z597" t="s">
        <v>54</v>
      </c>
      <c r="AA597" s="1">
        <v>42381</v>
      </c>
      <c r="AB597">
        <v>12512</v>
      </c>
      <c r="AC597" t="s">
        <v>1421</v>
      </c>
      <c r="AD597" t="s">
        <v>1422</v>
      </c>
      <c r="AE597" t="s">
        <v>219</v>
      </c>
      <c r="AF597">
        <v>86</v>
      </c>
      <c r="AL597" t="s">
        <v>58</v>
      </c>
      <c r="AV597">
        <v>778936.4</v>
      </c>
    </row>
    <row r="598" spans="1:48" x14ac:dyDescent="0.3">
      <c r="A598">
        <v>930251</v>
      </c>
      <c r="B598" s="1">
        <v>42381</v>
      </c>
      <c r="D598" t="s">
        <v>2379</v>
      </c>
      <c r="E598" t="s">
        <v>194</v>
      </c>
      <c r="F598" t="s">
        <v>195</v>
      </c>
      <c r="G598" t="s">
        <v>49</v>
      </c>
      <c r="H598" t="s">
        <v>1434</v>
      </c>
      <c r="I598" t="s">
        <v>1435</v>
      </c>
      <c r="K598">
        <v>1</v>
      </c>
      <c r="L598">
        <v>0</v>
      </c>
      <c r="M598">
        <v>0</v>
      </c>
      <c r="N598">
        <v>0</v>
      </c>
      <c r="S598" t="s">
        <v>52</v>
      </c>
      <c r="T598">
        <v>0</v>
      </c>
      <c r="V598">
        <v>3</v>
      </c>
      <c r="W598">
        <v>4</v>
      </c>
      <c r="X598" t="s">
        <v>1436</v>
      </c>
      <c r="Z598" t="s">
        <v>82</v>
      </c>
      <c r="AA598" s="1">
        <v>42381</v>
      </c>
      <c r="AB598">
        <v>67030</v>
      </c>
      <c r="AC598" t="s">
        <v>199</v>
      </c>
      <c r="AD598" t="s">
        <v>200</v>
      </c>
      <c r="AE598" t="s">
        <v>522</v>
      </c>
      <c r="AF598">
        <v>16</v>
      </c>
      <c r="AL598" t="s">
        <v>58</v>
      </c>
      <c r="AV598">
        <v>778958</v>
      </c>
    </row>
    <row r="599" spans="1:48" x14ac:dyDescent="0.3">
      <c r="A599">
        <v>930361</v>
      </c>
      <c r="B599" s="1">
        <v>42382</v>
      </c>
      <c r="D599" t="s">
        <v>2379</v>
      </c>
      <c r="E599" t="s">
        <v>1488</v>
      </c>
      <c r="F599" t="s">
        <v>1489</v>
      </c>
      <c r="G599" t="s">
        <v>49</v>
      </c>
      <c r="H599" t="s">
        <v>1490</v>
      </c>
      <c r="I599" t="s">
        <v>1491</v>
      </c>
      <c r="K599">
        <v>10</v>
      </c>
      <c r="L599">
        <v>36.6</v>
      </c>
      <c r="M599">
        <v>0</v>
      </c>
      <c r="N599">
        <v>366</v>
      </c>
      <c r="S599" t="s">
        <v>305</v>
      </c>
      <c r="T599">
        <v>0</v>
      </c>
      <c r="V599" t="s">
        <v>1492</v>
      </c>
      <c r="W599" t="s">
        <v>576</v>
      </c>
      <c r="X599" t="s">
        <v>1493</v>
      </c>
      <c r="Z599" t="s">
        <v>54</v>
      </c>
      <c r="AA599" s="1">
        <v>42382</v>
      </c>
      <c r="AB599">
        <v>47272</v>
      </c>
      <c r="AC599" t="s">
        <v>1494</v>
      </c>
      <c r="AD599" t="s">
        <v>1495</v>
      </c>
      <c r="AE599" t="s">
        <v>169</v>
      </c>
      <c r="AF599">
        <v>14</v>
      </c>
      <c r="AL599" t="s">
        <v>58</v>
      </c>
      <c r="AV599">
        <v>779017.1</v>
      </c>
    </row>
    <row r="600" spans="1:48" x14ac:dyDescent="0.3">
      <c r="A600">
        <v>930361</v>
      </c>
      <c r="B600" s="1">
        <v>42382</v>
      </c>
      <c r="D600" t="s">
        <v>2379</v>
      </c>
      <c r="E600" t="s">
        <v>1488</v>
      </c>
      <c r="F600" t="s">
        <v>1489</v>
      </c>
      <c r="G600" t="s">
        <v>49</v>
      </c>
      <c r="H600" t="s">
        <v>1490</v>
      </c>
      <c r="I600" t="s">
        <v>1491</v>
      </c>
      <c r="K600">
        <v>25</v>
      </c>
      <c r="L600">
        <v>25.85</v>
      </c>
      <c r="M600">
        <v>0</v>
      </c>
      <c r="N600">
        <v>646.25</v>
      </c>
      <c r="S600" t="s">
        <v>305</v>
      </c>
      <c r="T600">
        <v>0</v>
      </c>
      <c r="V600" t="s">
        <v>1492</v>
      </c>
      <c r="W600" t="s">
        <v>576</v>
      </c>
      <c r="X600" t="s">
        <v>1493</v>
      </c>
      <c r="Z600" t="s">
        <v>54</v>
      </c>
      <c r="AA600" s="1">
        <v>42382</v>
      </c>
      <c r="AB600">
        <v>47272</v>
      </c>
      <c r="AC600" t="s">
        <v>1494</v>
      </c>
      <c r="AD600" t="s">
        <v>1495</v>
      </c>
      <c r="AE600" t="s">
        <v>169</v>
      </c>
      <c r="AF600">
        <v>14</v>
      </c>
      <c r="AL600" t="s">
        <v>58</v>
      </c>
      <c r="AV600">
        <v>779017.2</v>
      </c>
    </row>
    <row r="601" spans="1:48" x14ac:dyDescent="0.3">
      <c r="A601">
        <v>930361</v>
      </c>
      <c r="B601" s="1">
        <v>42382</v>
      </c>
      <c r="D601" t="s">
        <v>2379</v>
      </c>
      <c r="E601" t="s">
        <v>1488</v>
      </c>
      <c r="F601" t="s">
        <v>1489</v>
      </c>
      <c r="G601" t="s">
        <v>49</v>
      </c>
      <c r="H601" t="s">
        <v>1490</v>
      </c>
      <c r="I601" t="s">
        <v>1491</v>
      </c>
      <c r="K601">
        <v>50</v>
      </c>
      <c r="L601">
        <v>20.9</v>
      </c>
      <c r="M601">
        <v>0</v>
      </c>
      <c r="N601">
        <v>1045</v>
      </c>
      <c r="S601" t="s">
        <v>305</v>
      </c>
      <c r="T601">
        <v>0</v>
      </c>
      <c r="V601" t="s">
        <v>1492</v>
      </c>
      <c r="W601" t="s">
        <v>576</v>
      </c>
      <c r="X601" t="s">
        <v>1493</v>
      </c>
      <c r="Z601" t="s">
        <v>54</v>
      </c>
      <c r="AA601" s="1">
        <v>42382</v>
      </c>
      <c r="AB601">
        <v>47272</v>
      </c>
      <c r="AC601" t="s">
        <v>1494</v>
      </c>
      <c r="AD601" t="s">
        <v>1495</v>
      </c>
      <c r="AE601" t="s">
        <v>169</v>
      </c>
      <c r="AF601">
        <v>14</v>
      </c>
      <c r="AL601" t="s">
        <v>58</v>
      </c>
      <c r="AV601">
        <v>779017.3</v>
      </c>
    </row>
    <row r="602" spans="1:48" x14ac:dyDescent="0.3">
      <c r="A602">
        <v>930391</v>
      </c>
      <c r="B602" s="1">
        <v>42382</v>
      </c>
      <c r="D602" t="s">
        <v>2395</v>
      </c>
      <c r="E602" t="s">
        <v>1508</v>
      </c>
      <c r="F602" t="s">
        <v>1509</v>
      </c>
      <c r="G602" t="s">
        <v>49</v>
      </c>
      <c r="H602" t="s">
        <v>1510</v>
      </c>
      <c r="I602" t="s">
        <v>793</v>
      </c>
      <c r="K602">
        <v>5</v>
      </c>
      <c r="L602">
        <v>1060.3499999999999</v>
      </c>
      <c r="M602">
        <v>0</v>
      </c>
      <c r="N602">
        <v>5301.75</v>
      </c>
      <c r="S602" t="s">
        <v>63</v>
      </c>
      <c r="T602">
        <v>0</v>
      </c>
      <c r="V602">
        <v>12</v>
      </c>
      <c r="W602">
        <v>6</v>
      </c>
      <c r="X602">
        <v>16</v>
      </c>
      <c r="Y602" t="s">
        <v>1511</v>
      </c>
      <c r="Z602" t="s">
        <v>54</v>
      </c>
      <c r="AA602" s="1">
        <v>42384</v>
      </c>
      <c r="AB602">
        <v>11544</v>
      </c>
      <c r="AC602" t="s">
        <v>1512</v>
      </c>
      <c r="AD602" t="s">
        <v>1513</v>
      </c>
      <c r="AE602" t="s">
        <v>123</v>
      </c>
      <c r="AF602">
        <v>40</v>
      </c>
      <c r="AL602" t="s">
        <v>58</v>
      </c>
      <c r="AV602">
        <v>779035.1</v>
      </c>
    </row>
    <row r="603" spans="1:48" x14ac:dyDescent="0.3">
      <c r="A603">
        <v>930489</v>
      </c>
      <c r="B603" s="1">
        <v>42382</v>
      </c>
      <c r="D603" t="s">
        <v>2379</v>
      </c>
      <c r="E603" t="s">
        <v>1530</v>
      </c>
      <c r="F603" t="s">
        <v>1531</v>
      </c>
      <c r="G603" t="s">
        <v>49</v>
      </c>
      <c r="H603" t="s">
        <v>1532</v>
      </c>
      <c r="I603" t="s">
        <v>1533</v>
      </c>
      <c r="K603">
        <v>1</v>
      </c>
      <c r="L603">
        <v>0</v>
      </c>
      <c r="M603">
        <v>0</v>
      </c>
      <c r="N603">
        <v>0</v>
      </c>
      <c r="S603" t="s">
        <v>197</v>
      </c>
      <c r="T603">
        <v>0</v>
      </c>
      <c r="V603" t="s">
        <v>1532</v>
      </c>
      <c r="Z603" t="s">
        <v>82</v>
      </c>
      <c r="AA603" s="1">
        <v>42382</v>
      </c>
      <c r="AB603">
        <v>57104</v>
      </c>
      <c r="AC603" t="s">
        <v>1534</v>
      </c>
      <c r="AD603" t="s">
        <v>1535</v>
      </c>
      <c r="AE603" t="s">
        <v>85</v>
      </c>
      <c r="AF603">
        <v>14</v>
      </c>
      <c r="AL603" t="s">
        <v>58</v>
      </c>
      <c r="AV603">
        <v>779080</v>
      </c>
    </row>
    <row r="604" spans="1:48" x14ac:dyDescent="0.3">
      <c r="A604">
        <v>930533</v>
      </c>
      <c r="B604" s="1">
        <v>42382</v>
      </c>
      <c r="D604" t="s">
        <v>2378</v>
      </c>
      <c r="E604" t="s">
        <v>1551</v>
      </c>
      <c r="F604" t="s">
        <v>1552</v>
      </c>
      <c r="G604" t="s">
        <v>49</v>
      </c>
      <c r="H604" t="s">
        <v>1553</v>
      </c>
      <c r="I604" t="s">
        <v>335</v>
      </c>
      <c r="K604">
        <v>25</v>
      </c>
      <c r="L604">
        <v>34.5</v>
      </c>
      <c r="M604">
        <v>0</v>
      </c>
      <c r="N604">
        <v>862.5</v>
      </c>
      <c r="S604" t="s">
        <v>724</v>
      </c>
      <c r="T604">
        <v>0</v>
      </c>
      <c r="V604">
        <v>7.5</v>
      </c>
      <c r="W604">
        <v>12.5</v>
      </c>
      <c r="X604" t="s">
        <v>1554</v>
      </c>
      <c r="Z604" t="s">
        <v>54</v>
      </c>
      <c r="AA604" s="1">
        <v>42383</v>
      </c>
      <c r="AB604">
        <v>70529</v>
      </c>
      <c r="AC604" t="s">
        <v>1555</v>
      </c>
      <c r="AD604" t="s">
        <v>1556</v>
      </c>
      <c r="AE604" t="s">
        <v>193</v>
      </c>
      <c r="AF604">
        <v>42</v>
      </c>
      <c r="AL604" t="s">
        <v>58</v>
      </c>
      <c r="AV604">
        <v>779100.1</v>
      </c>
    </row>
    <row r="605" spans="1:48" x14ac:dyDescent="0.3">
      <c r="A605">
        <v>930567</v>
      </c>
      <c r="B605" s="1">
        <v>42382</v>
      </c>
      <c r="D605" t="s">
        <v>2370</v>
      </c>
      <c r="E605" t="s">
        <v>1574</v>
      </c>
      <c r="F605" t="s">
        <v>1575</v>
      </c>
      <c r="G605" t="s">
        <v>49</v>
      </c>
      <c r="H605" t="s">
        <v>1576</v>
      </c>
      <c r="I605" t="s">
        <v>1577</v>
      </c>
      <c r="K605">
        <v>10</v>
      </c>
      <c r="L605">
        <v>65.5</v>
      </c>
      <c r="M605">
        <v>0</v>
      </c>
      <c r="N605">
        <v>655</v>
      </c>
      <c r="S605" t="s">
        <v>416</v>
      </c>
      <c r="T605">
        <v>0</v>
      </c>
      <c r="V605">
        <v>6</v>
      </c>
      <c r="W605">
        <v>6</v>
      </c>
      <c r="X605" t="s">
        <v>1578</v>
      </c>
      <c r="Z605" t="s">
        <v>54</v>
      </c>
      <c r="AA605" s="1">
        <v>42384</v>
      </c>
      <c r="AB605">
        <v>55789</v>
      </c>
      <c r="AC605" t="s">
        <v>1579</v>
      </c>
      <c r="AD605" t="s">
        <v>1580</v>
      </c>
      <c r="AE605" t="s">
        <v>118</v>
      </c>
      <c r="AF605">
        <v>42</v>
      </c>
      <c r="AL605" t="s">
        <v>58</v>
      </c>
      <c r="AV605">
        <v>779120.1</v>
      </c>
    </row>
    <row r="606" spans="1:48" x14ac:dyDescent="0.3">
      <c r="A606">
        <v>930578</v>
      </c>
      <c r="B606" s="1">
        <v>42382</v>
      </c>
      <c r="D606" t="s">
        <v>2381</v>
      </c>
      <c r="E606" t="s">
        <v>1537</v>
      </c>
      <c r="F606" t="s">
        <v>1538</v>
      </c>
      <c r="G606" t="s">
        <v>49</v>
      </c>
      <c r="H606" t="s">
        <v>1586</v>
      </c>
      <c r="I606" t="s">
        <v>1587</v>
      </c>
      <c r="K606">
        <v>50</v>
      </c>
      <c r="L606">
        <v>28.55</v>
      </c>
      <c r="M606">
        <v>0</v>
      </c>
      <c r="N606">
        <v>1427.5</v>
      </c>
      <c r="S606" t="s">
        <v>114</v>
      </c>
      <c r="T606">
        <v>0</v>
      </c>
      <c r="V606">
        <v>2</v>
      </c>
      <c r="W606">
        <v>4</v>
      </c>
      <c r="X606" t="s">
        <v>1588</v>
      </c>
      <c r="Z606" t="s">
        <v>54</v>
      </c>
      <c r="AA606" s="1">
        <v>42383</v>
      </c>
      <c r="AB606">
        <v>57441</v>
      </c>
      <c r="AC606" t="s">
        <v>1542</v>
      </c>
      <c r="AD606" t="s">
        <v>1543</v>
      </c>
      <c r="AE606" t="s">
        <v>219</v>
      </c>
      <c r="AF606">
        <v>55</v>
      </c>
      <c r="AL606" t="s">
        <v>58</v>
      </c>
      <c r="AV606">
        <v>779127.1</v>
      </c>
    </row>
    <row r="607" spans="1:48" x14ac:dyDescent="0.3">
      <c r="A607">
        <v>930582</v>
      </c>
      <c r="B607" s="1">
        <v>42382</v>
      </c>
      <c r="D607" t="s">
        <v>2378</v>
      </c>
      <c r="E607" t="s">
        <v>1589</v>
      </c>
      <c r="F607" t="s">
        <v>1590</v>
      </c>
      <c r="G607" t="s">
        <v>49</v>
      </c>
      <c r="H607" t="s">
        <v>1591</v>
      </c>
      <c r="I607" t="s">
        <v>1592</v>
      </c>
      <c r="K607">
        <v>1</v>
      </c>
      <c r="L607">
        <v>644.75</v>
      </c>
      <c r="M607">
        <v>0</v>
      </c>
      <c r="N607">
        <v>644.75</v>
      </c>
      <c r="S607" t="s">
        <v>63</v>
      </c>
      <c r="T607">
        <v>0</v>
      </c>
      <c r="V607">
        <v>10.5</v>
      </c>
      <c r="W607" t="s">
        <v>1593</v>
      </c>
      <c r="X607" t="s">
        <v>1594</v>
      </c>
      <c r="Z607" t="s">
        <v>54</v>
      </c>
      <c r="AA607" s="1">
        <v>42383</v>
      </c>
      <c r="AB607">
        <v>70152</v>
      </c>
      <c r="AC607" t="s">
        <v>1595</v>
      </c>
      <c r="AD607" t="s">
        <v>1596</v>
      </c>
      <c r="AE607" t="s">
        <v>231</v>
      </c>
      <c r="AF607">
        <v>20</v>
      </c>
      <c r="AL607" t="s">
        <v>58</v>
      </c>
      <c r="AV607">
        <v>779129.2</v>
      </c>
    </row>
    <row r="608" spans="1:48" x14ac:dyDescent="0.3">
      <c r="A608">
        <v>930583</v>
      </c>
      <c r="B608" s="1">
        <v>42382</v>
      </c>
      <c r="D608" t="s">
        <v>2393</v>
      </c>
      <c r="E608" t="s">
        <v>1189</v>
      </c>
      <c r="F608" t="s">
        <v>1190</v>
      </c>
      <c r="G608" t="s">
        <v>49</v>
      </c>
      <c r="H608" t="s">
        <v>1597</v>
      </c>
      <c r="I608" t="s">
        <v>1598</v>
      </c>
      <c r="K608">
        <v>1</v>
      </c>
      <c r="L608">
        <v>0</v>
      </c>
      <c r="M608">
        <v>0</v>
      </c>
      <c r="N608">
        <v>0</v>
      </c>
      <c r="S608" t="s">
        <v>549</v>
      </c>
      <c r="T608">
        <v>0</v>
      </c>
      <c r="V608">
        <v>146</v>
      </c>
      <c r="W608">
        <v>50</v>
      </c>
      <c r="X608" t="s">
        <v>1599</v>
      </c>
      <c r="Z608" t="s">
        <v>82</v>
      </c>
      <c r="AA608" s="1">
        <v>42382</v>
      </c>
      <c r="AB608">
        <v>57446</v>
      </c>
      <c r="AC608" t="s">
        <v>1600</v>
      </c>
      <c r="AD608" t="s">
        <v>1601</v>
      </c>
      <c r="AE608" t="s">
        <v>483</v>
      </c>
      <c r="AF608">
        <v>14</v>
      </c>
      <c r="AL608" t="s">
        <v>58</v>
      </c>
      <c r="AV608">
        <v>779130</v>
      </c>
    </row>
    <row r="609" spans="1:48" x14ac:dyDescent="0.3">
      <c r="A609">
        <v>930584</v>
      </c>
      <c r="B609" s="1">
        <v>42382</v>
      </c>
      <c r="D609" t="s">
        <v>2371</v>
      </c>
      <c r="E609" t="s">
        <v>1589</v>
      </c>
      <c r="F609" t="s">
        <v>1590</v>
      </c>
      <c r="G609" t="s">
        <v>49</v>
      </c>
      <c r="H609" t="s">
        <v>1602</v>
      </c>
      <c r="I609" t="s">
        <v>793</v>
      </c>
      <c r="K609">
        <v>1</v>
      </c>
      <c r="L609">
        <v>0</v>
      </c>
      <c r="M609">
        <v>0</v>
      </c>
      <c r="N609">
        <v>0</v>
      </c>
      <c r="S609" t="s">
        <v>63</v>
      </c>
      <c r="T609">
        <v>0</v>
      </c>
      <c r="V609">
        <v>6</v>
      </c>
      <c r="W609" t="s">
        <v>1603</v>
      </c>
      <c r="Z609" t="s">
        <v>82</v>
      </c>
      <c r="AA609" s="1">
        <v>42382</v>
      </c>
      <c r="AB609">
        <v>70152</v>
      </c>
      <c r="AC609" t="s">
        <v>1595</v>
      </c>
      <c r="AD609" t="s">
        <v>1596</v>
      </c>
      <c r="AE609" t="s">
        <v>231</v>
      </c>
      <c r="AF609">
        <v>20</v>
      </c>
      <c r="AL609" t="s">
        <v>58</v>
      </c>
      <c r="AV609">
        <v>779131</v>
      </c>
    </row>
    <row r="610" spans="1:48" x14ac:dyDescent="0.3">
      <c r="A610">
        <v>930657</v>
      </c>
      <c r="B610" s="1">
        <v>42382</v>
      </c>
      <c r="D610" t="s">
        <v>2377</v>
      </c>
      <c r="E610" t="s">
        <v>1623</v>
      </c>
      <c r="F610" t="s">
        <v>1624</v>
      </c>
      <c r="G610" t="s">
        <v>49</v>
      </c>
      <c r="H610" t="s">
        <v>1625</v>
      </c>
      <c r="I610" t="s">
        <v>1626</v>
      </c>
      <c r="K610">
        <v>50</v>
      </c>
      <c r="L610">
        <v>88.35</v>
      </c>
      <c r="M610">
        <v>0</v>
      </c>
      <c r="N610">
        <v>4417.5</v>
      </c>
      <c r="S610" t="s">
        <v>323</v>
      </c>
      <c r="T610">
        <v>0</v>
      </c>
      <c r="V610">
        <v>36</v>
      </c>
      <c r="W610">
        <v>36</v>
      </c>
      <c r="X610" t="s">
        <v>576</v>
      </c>
      <c r="Y610" t="s">
        <v>1627</v>
      </c>
      <c r="Z610" t="s">
        <v>54</v>
      </c>
      <c r="AA610" s="1">
        <v>42383</v>
      </c>
      <c r="AB610">
        <v>62282</v>
      </c>
      <c r="AC610" t="s">
        <v>1628</v>
      </c>
      <c r="AD610" t="s">
        <v>1629</v>
      </c>
      <c r="AE610" t="s">
        <v>193</v>
      </c>
      <c r="AF610">
        <v>42</v>
      </c>
      <c r="AL610" t="s">
        <v>58</v>
      </c>
      <c r="AV610">
        <v>779165.1</v>
      </c>
    </row>
    <row r="611" spans="1:48" x14ac:dyDescent="0.3">
      <c r="A611">
        <v>930706</v>
      </c>
      <c r="B611" s="1">
        <v>42382</v>
      </c>
      <c r="D611" t="s">
        <v>2379</v>
      </c>
      <c r="E611" t="s">
        <v>1537</v>
      </c>
      <c r="F611" t="s">
        <v>1538</v>
      </c>
      <c r="G611" t="s">
        <v>49</v>
      </c>
      <c r="H611" t="s">
        <v>1646</v>
      </c>
      <c r="I611" t="s">
        <v>1647</v>
      </c>
      <c r="K611">
        <v>10</v>
      </c>
      <c r="L611">
        <v>64.349999999999994</v>
      </c>
      <c r="M611">
        <v>0</v>
      </c>
      <c r="N611">
        <v>643.5</v>
      </c>
      <c r="S611" t="s">
        <v>114</v>
      </c>
      <c r="T611">
        <v>0</v>
      </c>
      <c r="V611">
        <v>3.5</v>
      </c>
      <c r="W611">
        <v>14</v>
      </c>
      <c r="X611" t="s">
        <v>216</v>
      </c>
      <c r="Z611" t="s">
        <v>54</v>
      </c>
      <c r="AA611" s="1">
        <v>42384</v>
      </c>
      <c r="AB611">
        <v>57441</v>
      </c>
      <c r="AC611" t="s">
        <v>1542</v>
      </c>
      <c r="AD611" t="s">
        <v>1543</v>
      </c>
      <c r="AE611" t="s">
        <v>219</v>
      </c>
      <c r="AF611">
        <v>55</v>
      </c>
      <c r="AL611" t="s">
        <v>58</v>
      </c>
      <c r="AV611">
        <v>779185.1</v>
      </c>
    </row>
    <row r="612" spans="1:48" x14ac:dyDescent="0.3">
      <c r="A612">
        <v>930730</v>
      </c>
      <c r="B612" s="1">
        <v>42382</v>
      </c>
      <c r="D612" t="s">
        <v>2379</v>
      </c>
      <c r="E612" t="s">
        <v>1685</v>
      </c>
      <c r="F612" t="s">
        <v>1686</v>
      </c>
      <c r="G612" t="s">
        <v>49</v>
      </c>
      <c r="H612" t="s">
        <v>1687</v>
      </c>
      <c r="I612" t="s">
        <v>335</v>
      </c>
      <c r="K612">
        <v>14</v>
      </c>
      <c r="L612">
        <v>75.45</v>
      </c>
      <c r="M612">
        <v>0</v>
      </c>
      <c r="N612">
        <v>1056.3</v>
      </c>
      <c r="S612" t="s">
        <v>158</v>
      </c>
      <c r="T612">
        <v>0</v>
      </c>
      <c r="V612">
        <v>3</v>
      </c>
      <c r="W612">
        <v>40</v>
      </c>
      <c r="X612" t="s">
        <v>306</v>
      </c>
      <c r="Z612" t="s">
        <v>54</v>
      </c>
      <c r="AA612" s="1">
        <v>42384</v>
      </c>
      <c r="AB612">
        <v>70095</v>
      </c>
      <c r="AC612" t="s">
        <v>1688</v>
      </c>
      <c r="AD612" t="s">
        <v>1689</v>
      </c>
      <c r="AE612" t="s">
        <v>534</v>
      </c>
      <c r="AF612">
        <v>81</v>
      </c>
      <c r="AL612" t="s">
        <v>58</v>
      </c>
      <c r="AV612">
        <v>779200.1</v>
      </c>
    </row>
    <row r="613" spans="1:48" x14ac:dyDescent="0.3">
      <c r="A613">
        <v>930751</v>
      </c>
      <c r="B613" s="1">
        <v>42382</v>
      </c>
      <c r="D613" t="s">
        <v>1835</v>
      </c>
      <c r="E613" t="s">
        <v>1690</v>
      </c>
      <c r="F613" t="s">
        <v>1691</v>
      </c>
      <c r="G613" t="s">
        <v>49</v>
      </c>
      <c r="H613" t="s">
        <v>1692</v>
      </c>
      <c r="I613" t="s">
        <v>1693</v>
      </c>
      <c r="K613">
        <v>10</v>
      </c>
      <c r="L613">
        <v>88.85</v>
      </c>
      <c r="M613">
        <v>0</v>
      </c>
      <c r="N613">
        <v>888.5</v>
      </c>
      <c r="S613" t="s">
        <v>175</v>
      </c>
      <c r="T613">
        <v>0</v>
      </c>
      <c r="V613">
        <v>2.5</v>
      </c>
      <c r="W613" t="s">
        <v>1694</v>
      </c>
      <c r="X613" t="s">
        <v>1695</v>
      </c>
      <c r="Z613" t="s">
        <v>54</v>
      </c>
      <c r="AA613" s="1">
        <v>42384</v>
      </c>
      <c r="AB613">
        <v>61228</v>
      </c>
      <c r="AC613" t="s">
        <v>1696</v>
      </c>
      <c r="AD613" t="s">
        <v>1697</v>
      </c>
      <c r="AE613" t="s">
        <v>534</v>
      </c>
      <c r="AF613">
        <v>20</v>
      </c>
      <c r="AL613" t="s">
        <v>58</v>
      </c>
      <c r="AV613">
        <v>779214.1</v>
      </c>
    </row>
    <row r="614" spans="1:48" x14ac:dyDescent="0.3">
      <c r="A614">
        <v>930762</v>
      </c>
      <c r="B614" s="1">
        <v>42382</v>
      </c>
      <c r="D614" t="s">
        <v>2373</v>
      </c>
      <c r="E614" t="s">
        <v>1698</v>
      </c>
      <c r="F614" t="s">
        <v>513</v>
      </c>
      <c r="G614" t="s">
        <v>49</v>
      </c>
      <c r="H614" t="s">
        <v>1699</v>
      </c>
      <c r="I614" t="s">
        <v>765</v>
      </c>
      <c r="K614">
        <v>25</v>
      </c>
      <c r="L614">
        <v>58.95</v>
      </c>
      <c r="M614">
        <v>0</v>
      </c>
      <c r="N614">
        <v>1473.75</v>
      </c>
      <c r="S614" t="s">
        <v>52</v>
      </c>
      <c r="T614">
        <v>0</v>
      </c>
      <c r="V614">
        <v>6</v>
      </c>
      <c r="W614">
        <v>24</v>
      </c>
      <c r="X614" t="s">
        <v>726</v>
      </c>
      <c r="Z614" t="s">
        <v>54</v>
      </c>
      <c r="AA614" s="1">
        <v>42383</v>
      </c>
      <c r="AB614">
        <v>51167</v>
      </c>
      <c r="AC614" t="s">
        <v>1700</v>
      </c>
      <c r="AD614" t="s">
        <v>1701</v>
      </c>
      <c r="AE614" t="s">
        <v>240</v>
      </c>
      <c r="AF614">
        <v>16</v>
      </c>
      <c r="AL614" t="s">
        <v>58</v>
      </c>
      <c r="AV614">
        <v>779218.1</v>
      </c>
    </row>
    <row r="615" spans="1:48" x14ac:dyDescent="0.3">
      <c r="A615">
        <v>930804</v>
      </c>
      <c r="B615" s="1">
        <v>42383</v>
      </c>
      <c r="D615" t="s">
        <v>2373</v>
      </c>
      <c r="E615" t="s">
        <v>1709</v>
      </c>
      <c r="F615" t="s">
        <v>119</v>
      </c>
      <c r="G615" t="s">
        <v>49</v>
      </c>
      <c r="H615" t="s">
        <v>1736</v>
      </c>
      <c r="I615" t="s">
        <v>1737</v>
      </c>
      <c r="K615">
        <v>1</v>
      </c>
      <c r="L615">
        <v>0</v>
      </c>
      <c r="M615">
        <v>0</v>
      </c>
      <c r="N615">
        <v>0</v>
      </c>
      <c r="S615" t="s">
        <v>197</v>
      </c>
      <c r="T615">
        <v>0</v>
      </c>
      <c r="V615">
        <v>9.875</v>
      </c>
      <c r="W615">
        <v>2</v>
      </c>
      <c r="X615" t="s">
        <v>1738</v>
      </c>
      <c r="Z615" t="s">
        <v>82</v>
      </c>
      <c r="AA615" s="1">
        <v>42383</v>
      </c>
      <c r="AB615">
        <v>71305</v>
      </c>
      <c r="AC615" t="s">
        <v>1714</v>
      </c>
      <c r="AD615" t="s">
        <v>1715</v>
      </c>
      <c r="AE615" t="s">
        <v>179</v>
      </c>
      <c r="AF615">
        <v>16</v>
      </c>
      <c r="AL615" t="s">
        <v>58</v>
      </c>
      <c r="AV615">
        <v>779244</v>
      </c>
    </row>
    <row r="616" spans="1:48" x14ac:dyDescent="0.3">
      <c r="A616">
        <v>930860</v>
      </c>
      <c r="B616" s="1">
        <v>42383</v>
      </c>
      <c r="D616" t="s">
        <v>2377</v>
      </c>
      <c r="E616" t="s">
        <v>1746</v>
      </c>
      <c r="F616" t="s">
        <v>1747</v>
      </c>
      <c r="G616" t="s">
        <v>49</v>
      </c>
      <c r="H616" t="s">
        <v>1748</v>
      </c>
      <c r="I616" t="s">
        <v>1749</v>
      </c>
      <c r="K616">
        <v>48</v>
      </c>
      <c r="L616">
        <v>40.6</v>
      </c>
      <c r="M616">
        <v>0</v>
      </c>
      <c r="N616">
        <v>1948.8</v>
      </c>
      <c r="S616" t="s">
        <v>305</v>
      </c>
      <c r="T616">
        <v>0</v>
      </c>
      <c r="V616" t="s">
        <v>1750</v>
      </c>
      <c r="W616" t="s">
        <v>576</v>
      </c>
      <c r="X616" t="s">
        <v>1751</v>
      </c>
      <c r="Z616" t="s">
        <v>54</v>
      </c>
      <c r="AA616" s="1">
        <v>42384</v>
      </c>
      <c r="AB616">
        <v>31024</v>
      </c>
      <c r="AC616" t="s">
        <v>1752</v>
      </c>
      <c r="AD616" t="s">
        <v>1753</v>
      </c>
      <c r="AE616" t="s">
        <v>105</v>
      </c>
      <c r="AF616">
        <v>52</v>
      </c>
      <c r="AL616" t="s">
        <v>58</v>
      </c>
      <c r="AV616">
        <v>779272.1</v>
      </c>
    </row>
    <row r="617" spans="1:48" x14ac:dyDescent="0.3">
      <c r="A617">
        <v>930861</v>
      </c>
      <c r="B617" s="1">
        <v>42383</v>
      </c>
      <c r="D617" t="s">
        <v>2377</v>
      </c>
      <c r="E617" t="s">
        <v>1746</v>
      </c>
      <c r="F617" t="s">
        <v>1747</v>
      </c>
      <c r="G617" t="s">
        <v>49</v>
      </c>
      <c r="H617" t="s">
        <v>1754</v>
      </c>
      <c r="I617" t="s">
        <v>1755</v>
      </c>
      <c r="K617">
        <v>25</v>
      </c>
      <c r="L617">
        <v>88.1</v>
      </c>
      <c r="M617">
        <v>0</v>
      </c>
      <c r="N617">
        <v>2202.5</v>
      </c>
      <c r="S617" t="s">
        <v>305</v>
      </c>
      <c r="T617">
        <v>0</v>
      </c>
      <c r="V617" t="s">
        <v>1054</v>
      </c>
      <c r="W617" t="s">
        <v>576</v>
      </c>
      <c r="X617" t="s">
        <v>1756</v>
      </c>
      <c r="Z617" t="s">
        <v>54</v>
      </c>
      <c r="AA617" s="1">
        <v>42383</v>
      </c>
      <c r="AB617">
        <v>31024</v>
      </c>
      <c r="AC617" t="s">
        <v>1752</v>
      </c>
      <c r="AD617" t="s">
        <v>1753</v>
      </c>
      <c r="AE617" t="s">
        <v>105</v>
      </c>
      <c r="AF617">
        <v>52</v>
      </c>
      <c r="AL617" t="s">
        <v>58</v>
      </c>
      <c r="AV617">
        <v>779273.1</v>
      </c>
    </row>
    <row r="618" spans="1:48" x14ac:dyDescent="0.3">
      <c r="A618">
        <v>930878</v>
      </c>
      <c r="B618" s="1">
        <v>42383</v>
      </c>
      <c r="D618" t="s">
        <v>2393</v>
      </c>
      <c r="E618" t="s">
        <v>1757</v>
      </c>
      <c r="F618" t="s">
        <v>1758</v>
      </c>
      <c r="G618" t="s">
        <v>49</v>
      </c>
      <c r="H618" t="s">
        <v>1759</v>
      </c>
      <c r="I618" t="s">
        <v>1760</v>
      </c>
      <c r="K618">
        <v>10</v>
      </c>
      <c r="L618">
        <v>2231.1999999999998</v>
      </c>
      <c r="M618">
        <v>0</v>
      </c>
      <c r="N618">
        <v>22312</v>
      </c>
      <c r="S618" t="s">
        <v>724</v>
      </c>
      <c r="T618">
        <v>0</v>
      </c>
      <c r="V618">
        <v>80</v>
      </c>
      <c r="W618">
        <v>68</v>
      </c>
      <c r="X618">
        <v>96</v>
      </c>
      <c r="Y618" t="s">
        <v>1206</v>
      </c>
      <c r="Z618" t="s">
        <v>54</v>
      </c>
      <c r="AA618" s="1">
        <v>42383</v>
      </c>
      <c r="AB618">
        <v>10569</v>
      </c>
      <c r="AC618" t="s">
        <v>1761</v>
      </c>
      <c r="AD618" t="s">
        <v>1762</v>
      </c>
      <c r="AE618" t="s">
        <v>240</v>
      </c>
      <c r="AF618">
        <v>22</v>
      </c>
      <c r="AL618" t="s">
        <v>58</v>
      </c>
      <c r="AV618">
        <v>779280.1</v>
      </c>
    </row>
    <row r="619" spans="1:48" x14ac:dyDescent="0.3">
      <c r="A619">
        <v>930886</v>
      </c>
      <c r="B619" s="1">
        <v>42383</v>
      </c>
      <c r="D619" t="s">
        <v>2379</v>
      </c>
      <c r="E619" t="s">
        <v>1390</v>
      </c>
      <c r="F619" t="s">
        <v>1391</v>
      </c>
      <c r="G619" t="s">
        <v>49</v>
      </c>
      <c r="H619" t="s">
        <v>1763</v>
      </c>
      <c r="I619" t="s">
        <v>1764</v>
      </c>
      <c r="K619">
        <v>14</v>
      </c>
      <c r="L619">
        <v>68.400000000000006</v>
      </c>
      <c r="M619">
        <v>0</v>
      </c>
      <c r="N619">
        <v>957.6</v>
      </c>
      <c r="S619" t="s">
        <v>63</v>
      </c>
      <c r="T619">
        <v>0</v>
      </c>
      <c r="V619">
        <v>3</v>
      </c>
      <c r="W619">
        <v>40</v>
      </c>
      <c r="X619" t="s">
        <v>1315</v>
      </c>
      <c r="Z619" t="s">
        <v>54</v>
      </c>
      <c r="AA619" s="1">
        <v>42384</v>
      </c>
      <c r="AB619">
        <v>12651</v>
      </c>
      <c r="AC619" t="s">
        <v>1395</v>
      </c>
      <c r="AD619" t="s">
        <v>1396</v>
      </c>
      <c r="AE619" t="s">
        <v>240</v>
      </c>
      <c r="AF619">
        <v>96</v>
      </c>
      <c r="AL619" t="s">
        <v>58</v>
      </c>
      <c r="AV619">
        <v>779285.1</v>
      </c>
    </row>
    <row r="620" spans="1:48" x14ac:dyDescent="0.3">
      <c r="A620">
        <v>930898</v>
      </c>
      <c r="B620" s="1">
        <v>42383</v>
      </c>
      <c r="D620" t="s">
        <v>2379</v>
      </c>
      <c r="E620" t="s">
        <v>476</v>
      </c>
      <c r="F620" t="s">
        <v>477</v>
      </c>
      <c r="G620" t="s">
        <v>49</v>
      </c>
      <c r="H620" t="s">
        <v>1765</v>
      </c>
      <c r="I620" t="s">
        <v>1766</v>
      </c>
      <c r="K620">
        <v>75</v>
      </c>
      <c r="L620">
        <v>21.15</v>
      </c>
      <c r="M620">
        <v>0</v>
      </c>
      <c r="N620">
        <v>1586.25</v>
      </c>
      <c r="S620" t="s">
        <v>52</v>
      </c>
      <c r="T620">
        <v>0</v>
      </c>
      <c r="V620">
        <v>2</v>
      </c>
      <c r="W620" t="s">
        <v>1767</v>
      </c>
      <c r="Z620" t="s">
        <v>54</v>
      </c>
      <c r="AA620" s="1">
        <v>42383</v>
      </c>
      <c r="AB620">
        <v>70604</v>
      </c>
      <c r="AC620" t="s">
        <v>1768</v>
      </c>
      <c r="AD620" t="s">
        <v>1769</v>
      </c>
      <c r="AE620" t="s">
        <v>147</v>
      </c>
      <c r="AF620">
        <v>14</v>
      </c>
      <c r="AL620" t="s">
        <v>58</v>
      </c>
      <c r="AV620">
        <v>779287.2</v>
      </c>
    </row>
    <row r="621" spans="1:48" x14ac:dyDescent="0.3">
      <c r="A621">
        <v>930917</v>
      </c>
      <c r="B621" s="1">
        <v>42383</v>
      </c>
      <c r="D621" t="s">
        <v>2385</v>
      </c>
      <c r="E621" t="s">
        <v>1630</v>
      </c>
      <c r="F621" t="s">
        <v>119</v>
      </c>
      <c r="G621" t="s">
        <v>49</v>
      </c>
      <c r="H621" t="s">
        <v>1770</v>
      </c>
      <c r="I621" t="s">
        <v>1771</v>
      </c>
      <c r="K621">
        <v>1</v>
      </c>
      <c r="L621">
        <v>0</v>
      </c>
      <c r="M621">
        <v>0</v>
      </c>
      <c r="N621">
        <v>0</v>
      </c>
      <c r="S621" t="s">
        <v>549</v>
      </c>
      <c r="T621">
        <v>0</v>
      </c>
      <c r="V621">
        <v>3.25</v>
      </c>
      <c r="W621">
        <v>3</v>
      </c>
      <c r="X621">
        <v>25</v>
      </c>
      <c r="Y621">
        <v>1</v>
      </c>
      <c r="Z621" t="s">
        <v>82</v>
      </c>
      <c r="AA621" s="1">
        <v>42383</v>
      </c>
      <c r="AB621">
        <v>70561</v>
      </c>
      <c r="AC621" t="s">
        <v>1634</v>
      </c>
      <c r="AD621" t="s">
        <v>1635</v>
      </c>
      <c r="AE621" t="s">
        <v>231</v>
      </c>
      <c r="AF621">
        <v>16</v>
      </c>
      <c r="AL621" t="s">
        <v>58</v>
      </c>
      <c r="AV621">
        <v>779295</v>
      </c>
    </row>
    <row r="622" spans="1:48" x14ac:dyDescent="0.3">
      <c r="A622">
        <v>930921</v>
      </c>
      <c r="B622" s="1">
        <v>42383</v>
      </c>
      <c r="D622" t="s">
        <v>2379</v>
      </c>
      <c r="E622" t="s">
        <v>1537</v>
      </c>
      <c r="F622" t="s">
        <v>1538</v>
      </c>
      <c r="G622" t="s">
        <v>49</v>
      </c>
      <c r="H622" t="s">
        <v>1772</v>
      </c>
      <c r="K622">
        <v>5</v>
      </c>
      <c r="L622">
        <v>0</v>
      </c>
      <c r="M622">
        <v>0</v>
      </c>
      <c r="N622">
        <v>0</v>
      </c>
      <c r="S622" t="s">
        <v>114</v>
      </c>
      <c r="T622">
        <v>0</v>
      </c>
      <c r="V622">
        <v>3.5</v>
      </c>
      <c r="W622">
        <v>14</v>
      </c>
      <c r="X622" t="s">
        <v>1773</v>
      </c>
      <c r="Z622" t="s">
        <v>82</v>
      </c>
      <c r="AA622" s="1">
        <v>42383</v>
      </c>
      <c r="AB622">
        <v>57441</v>
      </c>
      <c r="AC622" t="s">
        <v>1542</v>
      </c>
      <c r="AD622" t="s">
        <v>1543</v>
      </c>
      <c r="AE622" t="s">
        <v>219</v>
      </c>
      <c r="AF622">
        <v>55</v>
      </c>
      <c r="AL622" t="s">
        <v>58</v>
      </c>
      <c r="AV622">
        <v>779297</v>
      </c>
    </row>
    <row r="623" spans="1:48" x14ac:dyDescent="0.3">
      <c r="A623">
        <v>930927</v>
      </c>
      <c r="B623" s="1">
        <v>42383</v>
      </c>
      <c r="D623" t="s">
        <v>2381</v>
      </c>
      <c r="E623" t="s">
        <v>1537</v>
      </c>
      <c r="F623" t="s">
        <v>1538</v>
      </c>
      <c r="G623" t="s">
        <v>49</v>
      </c>
      <c r="H623" t="s">
        <v>1774</v>
      </c>
      <c r="I623" t="s">
        <v>1587</v>
      </c>
      <c r="K623">
        <v>50</v>
      </c>
      <c r="L623">
        <v>14.55</v>
      </c>
      <c r="M623">
        <v>0</v>
      </c>
      <c r="N623">
        <v>727.5</v>
      </c>
      <c r="S623" t="s">
        <v>114</v>
      </c>
      <c r="T623">
        <v>0</v>
      </c>
      <c r="V623">
        <v>8</v>
      </c>
      <c r="W623">
        <v>3.25</v>
      </c>
      <c r="X623" t="s">
        <v>1775</v>
      </c>
      <c r="Z623" t="s">
        <v>54</v>
      </c>
      <c r="AA623" s="1">
        <v>42384</v>
      </c>
      <c r="AB623">
        <v>57441</v>
      </c>
      <c r="AC623" t="s">
        <v>1542</v>
      </c>
      <c r="AD623" t="s">
        <v>1543</v>
      </c>
      <c r="AE623" t="s">
        <v>219</v>
      </c>
      <c r="AF623">
        <v>55</v>
      </c>
      <c r="AL623" t="s">
        <v>58</v>
      </c>
      <c r="AV623">
        <v>779299.1</v>
      </c>
    </row>
    <row r="624" spans="1:48" x14ac:dyDescent="0.3">
      <c r="A624">
        <v>930930</v>
      </c>
      <c r="B624" s="1">
        <v>42383</v>
      </c>
      <c r="D624" t="s">
        <v>2381</v>
      </c>
      <c r="E624" t="s">
        <v>1537</v>
      </c>
      <c r="F624" t="s">
        <v>1538</v>
      </c>
      <c r="G624" t="s">
        <v>49</v>
      </c>
      <c r="H624" t="s">
        <v>1784</v>
      </c>
      <c r="I624" t="s">
        <v>1785</v>
      </c>
      <c r="K624">
        <v>15</v>
      </c>
      <c r="L624">
        <v>62.6</v>
      </c>
      <c r="M624">
        <v>0</v>
      </c>
      <c r="N624">
        <v>939</v>
      </c>
      <c r="S624" t="s">
        <v>114</v>
      </c>
      <c r="T624">
        <v>0</v>
      </c>
      <c r="V624">
        <v>4.25</v>
      </c>
      <c r="W624">
        <v>7</v>
      </c>
      <c r="X624" t="s">
        <v>1786</v>
      </c>
      <c r="Z624" t="s">
        <v>54</v>
      </c>
      <c r="AA624" s="1">
        <v>42384</v>
      </c>
      <c r="AB624">
        <v>57441</v>
      </c>
      <c r="AC624" t="s">
        <v>1542</v>
      </c>
      <c r="AD624" t="s">
        <v>1543</v>
      </c>
      <c r="AE624" t="s">
        <v>219</v>
      </c>
      <c r="AF624">
        <v>55</v>
      </c>
      <c r="AL624" t="s">
        <v>58</v>
      </c>
      <c r="AV624">
        <v>779302.2</v>
      </c>
    </row>
    <row r="625" spans="1:48" x14ac:dyDescent="0.3">
      <c r="A625">
        <v>930931</v>
      </c>
      <c r="B625" s="1">
        <v>42383</v>
      </c>
      <c r="D625" t="s">
        <v>2381</v>
      </c>
      <c r="E625" t="s">
        <v>1537</v>
      </c>
      <c r="F625" t="s">
        <v>1538</v>
      </c>
      <c r="G625" t="s">
        <v>49</v>
      </c>
      <c r="H625" t="s">
        <v>1787</v>
      </c>
      <c r="I625" t="s">
        <v>1587</v>
      </c>
      <c r="K625">
        <v>60</v>
      </c>
      <c r="L625">
        <v>26.9</v>
      </c>
      <c r="M625">
        <v>0</v>
      </c>
      <c r="N625">
        <v>1614</v>
      </c>
      <c r="S625" t="s">
        <v>114</v>
      </c>
      <c r="T625">
        <v>0</v>
      </c>
      <c r="V625">
        <v>2.75</v>
      </c>
      <c r="W625">
        <v>4.5</v>
      </c>
      <c r="X625" t="s">
        <v>1788</v>
      </c>
      <c r="Z625" t="s">
        <v>54</v>
      </c>
      <c r="AA625" s="1">
        <v>42384</v>
      </c>
      <c r="AB625">
        <v>57441</v>
      </c>
      <c r="AC625" t="s">
        <v>1542</v>
      </c>
      <c r="AD625" t="s">
        <v>1543</v>
      </c>
      <c r="AE625" t="s">
        <v>219</v>
      </c>
      <c r="AF625">
        <v>55</v>
      </c>
      <c r="AL625" t="s">
        <v>58</v>
      </c>
      <c r="AV625">
        <v>779303.1</v>
      </c>
    </row>
    <row r="626" spans="1:48" x14ac:dyDescent="0.3">
      <c r="A626">
        <v>930936</v>
      </c>
      <c r="B626" s="1">
        <v>42383</v>
      </c>
      <c r="D626" t="s">
        <v>2381</v>
      </c>
      <c r="E626" t="s">
        <v>1537</v>
      </c>
      <c r="F626" t="s">
        <v>1538</v>
      </c>
      <c r="G626" t="s">
        <v>49</v>
      </c>
      <c r="H626" t="s">
        <v>1789</v>
      </c>
      <c r="I626" t="s">
        <v>1785</v>
      </c>
      <c r="K626">
        <v>250</v>
      </c>
      <c r="L626">
        <v>4.5</v>
      </c>
      <c r="M626">
        <v>0</v>
      </c>
      <c r="N626">
        <v>1125</v>
      </c>
      <c r="S626" t="s">
        <v>114</v>
      </c>
      <c r="T626">
        <v>0</v>
      </c>
      <c r="V626">
        <v>1.375</v>
      </c>
      <c r="W626">
        <v>2.5</v>
      </c>
      <c r="X626" t="s">
        <v>1588</v>
      </c>
      <c r="Z626" t="s">
        <v>54</v>
      </c>
      <c r="AA626" s="1">
        <v>42384</v>
      </c>
      <c r="AB626">
        <v>57441</v>
      </c>
      <c r="AC626" t="s">
        <v>1542</v>
      </c>
      <c r="AD626" t="s">
        <v>1543</v>
      </c>
      <c r="AE626" t="s">
        <v>219</v>
      </c>
      <c r="AF626">
        <v>55</v>
      </c>
      <c r="AL626" t="s">
        <v>58</v>
      </c>
      <c r="AV626">
        <v>779305.1</v>
      </c>
    </row>
    <row r="627" spans="1:48" x14ac:dyDescent="0.3">
      <c r="A627">
        <v>930942</v>
      </c>
      <c r="B627" s="1">
        <v>42383</v>
      </c>
      <c r="D627" t="s">
        <v>2381</v>
      </c>
      <c r="E627" t="s">
        <v>1537</v>
      </c>
      <c r="F627" t="s">
        <v>1538</v>
      </c>
      <c r="G627" t="s">
        <v>49</v>
      </c>
      <c r="H627" t="s">
        <v>1790</v>
      </c>
      <c r="I627" t="s">
        <v>1785</v>
      </c>
      <c r="K627">
        <v>15</v>
      </c>
      <c r="L627">
        <v>70.05</v>
      </c>
      <c r="M627">
        <v>0</v>
      </c>
      <c r="N627">
        <v>1050.75</v>
      </c>
      <c r="S627" t="s">
        <v>114</v>
      </c>
      <c r="T627">
        <v>0</v>
      </c>
      <c r="V627">
        <v>4.25</v>
      </c>
      <c r="W627">
        <v>8.5</v>
      </c>
      <c r="X627" t="s">
        <v>1588</v>
      </c>
      <c r="Z627" t="s">
        <v>54</v>
      </c>
      <c r="AA627" s="1">
        <v>42384</v>
      </c>
      <c r="AB627">
        <v>57441</v>
      </c>
      <c r="AC627" t="s">
        <v>1542</v>
      </c>
      <c r="AD627" t="s">
        <v>1543</v>
      </c>
      <c r="AE627" t="s">
        <v>219</v>
      </c>
      <c r="AF627">
        <v>55</v>
      </c>
      <c r="AL627" t="s">
        <v>58</v>
      </c>
      <c r="AV627">
        <v>779309.1</v>
      </c>
    </row>
    <row r="628" spans="1:48" x14ac:dyDescent="0.3">
      <c r="A628">
        <v>930949</v>
      </c>
      <c r="B628" s="1">
        <v>42383</v>
      </c>
      <c r="D628" t="s">
        <v>2381</v>
      </c>
      <c r="E628" t="s">
        <v>1537</v>
      </c>
      <c r="F628" t="s">
        <v>1538</v>
      </c>
      <c r="G628" t="s">
        <v>49</v>
      </c>
      <c r="H628" t="s">
        <v>1794</v>
      </c>
      <c r="I628" t="s">
        <v>1785</v>
      </c>
      <c r="K628">
        <v>10</v>
      </c>
      <c r="L628">
        <v>72.849999999999994</v>
      </c>
      <c r="M628">
        <v>0</v>
      </c>
      <c r="N628">
        <v>728.5</v>
      </c>
      <c r="S628" t="s">
        <v>114</v>
      </c>
      <c r="T628">
        <v>0</v>
      </c>
      <c r="V628">
        <v>5.25</v>
      </c>
      <c r="W628">
        <v>7.5</v>
      </c>
      <c r="X628" t="s">
        <v>1588</v>
      </c>
      <c r="Z628" t="s">
        <v>54</v>
      </c>
      <c r="AA628" s="1">
        <v>42384</v>
      </c>
      <c r="AB628">
        <v>57441</v>
      </c>
      <c r="AC628" t="s">
        <v>1542</v>
      </c>
      <c r="AD628" t="s">
        <v>1543</v>
      </c>
      <c r="AE628" t="s">
        <v>219</v>
      </c>
      <c r="AF628">
        <v>55</v>
      </c>
      <c r="AL628" t="s">
        <v>58</v>
      </c>
      <c r="AV628">
        <v>779312.2</v>
      </c>
    </row>
    <row r="629" spans="1:48" x14ac:dyDescent="0.3">
      <c r="A629">
        <v>930951</v>
      </c>
      <c r="B629" s="1">
        <v>42383</v>
      </c>
      <c r="D629" t="s">
        <v>2381</v>
      </c>
      <c r="E629" t="s">
        <v>1537</v>
      </c>
      <c r="F629" t="s">
        <v>1538</v>
      </c>
      <c r="G629" t="s">
        <v>49</v>
      </c>
      <c r="H629" t="s">
        <v>1795</v>
      </c>
      <c r="I629" t="s">
        <v>1785</v>
      </c>
      <c r="K629">
        <v>10</v>
      </c>
      <c r="L629">
        <v>92.3</v>
      </c>
      <c r="M629">
        <v>0</v>
      </c>
      <c r="N629">
        <v>923</v>
      </c>
      <c r="S629" t="s">
        <v>114</v>
      </c>
      <c r="T629">
        <v>0</v>
      </c>
      <c r="V629">
        <v>6.125</v>
      </c>
      <c r="W629">
        <v>9.5</v>
      </c>
      <c r="X629" t="s">
        <v>1588</v>
      </c>
      <c r="Z629" t="s">
        <v>54</v>
      </c>
      <c r="AA629" s="1">
        <v>42384</v>
      </c>
      <c r="AB629">
        <v>57441</v>
      </c>
      <c r="AC629" t="s">
        <v>1542</v>
      </c>
      <c r="AD629" t="s">
        <v>1543</v>
      </c>
      <c r="AE629" t="s">
        <v>219</v>
      </c>
      <c r="AF629">
        <v>55</v>
      </c>
      <c r="AL629" t="s">
        <v>58</v>
      </c>
      <c r="AV629">
        <v>779313.1</v>
      </c>
    </row>
    <row r="630" spans="1:48" x14ac:dyDescent="0.3">
      <c r="A630">
        <v>930959</v>
      </c>
      <c r="B630" s="1">
        <v>42383</v>
      </c>
      <c r="D630" t="s">
        <v>2385</v>
      </c>
      <c r="E630" t="s">
        <v>1630</v>
      </c>
      <c r="F630" t="s">
        <v>119</v>
      </c>
      <c r="G630" t="s">
        <v>49</v>
      </c>
      <c r="H630" t="s">
        <v>1805</v>
      </c>
      <c r="I630" t="s">
        <v>1806</v>
      </c>
      <c r="K630">
        <v>1</v>
      </c>
      <c r="L630">
        <v>0</v>
      </c>
      <c r="M630">
        <v>0</v>
      </c>
      <c r="N630">
        <v>0</v>
      </c>
      <c r="S630" t="s">
        <v>549</v>
      </c>
      <c r="T630">
        <v>0</v>
      </c>
      <c r="V630">
        <v>5.25</v>
      </c>
      <c r="W630">
        <v>4</v>
      </c>
      <c r="X630">
        <v>15</v>
      </c>
      <c r="Y630">
        <v>1</v>
      </c>
      <c r="Z630" t="s">
        <v>82</v>
      </c>
      <c r="AA630" s="1">
        <v>42383</v>
      </c>
      <c r="AB630">
        <v>70561</v>
      </c>
      <c r="AC630" t="s">
        <v>1634</v>
      </c>
      <c r="AD630" t="s">
        <v>1635</v>
      </c>
      <c r="AE630" t="s">
        <v>231</v>
      </c>
      <c r="AF630">
        <v>16</v>
      </c>
      <c r="AK630" t="s">
        <v>67</v>
      </c>
      <c r="AL630" t="s">
        <v>58</v>
      </c>
      <c r="AV630">
        <v>779319.1</v>
      </c>
    </row>
    <row r="631" spans="1:48" x14ac:dyDescent="0.3">
      <c r="A631">
        <v>930961</v>
      </c>
      <c r="B631" s="1">
        <v>42383</v>
      </c>
      <c r="D631" t="s">
        <v>2385</v>
      </c>
      <c r="E631" t="s">
        <v>1630</v>
      </c>
      <c r="F631" t="s">
        <v>119</v>
      </c>
      <c r="G631" t="s">
        <v>49</v>
      </c>
      <c r="H631" t="s">
        <v>1808</v>
      </c>
      <c r="I631" t="s">
        <v>1806</v>
      </c>
      <c r="K631">
        <v>1</v>
      </c>
      <c r="L631">
        <v>0</v>
      </c>
      <c r="M631">
        <v>0</v>
      </c>
      <c r="N631">
        <v>0</v>
      </c>
      <c r="S631" t="s">
        <v>549</v>
      </c>
      <c r="T631">
        <v>0</v>
      </c>
      <c r="V631">
        <v>6</v>
      </c>
      <c r="W631">
        <v>3</v>
      </c>
      <c r="X631">
        <v>18</v>
      </c>
      <c r="Y631">
        <v>1</v>
      </c>
      <c r="Z631" t="s">
        <v>82</v>
      </c>
      <c r="AA631" s="1">
        <v>42383</v>
      </c>
      <c r="AB631">
        <v>70561</v>
      </c>
      <c r="AC631" t="s">
        <v>1634</v>
      </c>
      <c r="AD631" t="s">
        <v>1635</v>
      </c>
      <c r="AE631" t="s">
        <v>231</v>
      </c>
      <c r="AF631">
        <v>16</v>
      </c>
      <c r="AK631" t="s">
        <v>67</v>
      </c>
      <c r="AL631" t="s">
        <v>58</v>
      </c>
      <c r="AV631">
        <v>779320.1</v>
      </c>
    </row>
    <row r="632" spans="1:48" x14ac:dyDescent="0.3">
      <c r="A632">
        <v>930987</v>
      </c>
      <c r="B632" s="1">
        <v>42383</v>
      </c>
      <c r="D632" t="s">
        <v>2385</v>
      </c>
      <c r="E632" t="s">
        <v>1630</v>
      </c>
      <c r="F632" t="s">
        <v>119</v>
      </c>
      <c r="G632" t="s">
        <v>49</v>
      </c>
      <c r="H632" t="s">
        <v>1811</v>
      </c>
      <c r="I632" t="s">
        <v>1771</v>
      </c>
      <c r="K632">
        <v>1</v>
      </c>
      <c r="L632">
        <v>0</v>
      </c>
      <c r="M632">
        <v>0</v>
      </c>
      <c r="N632">
        <v>0</v>
      </c>
      <c r="S632" t="s">
        <v>549</v>
      </c>
      <c r="T632">
        <v>0</v>
      </c>
      <c r="V632">
        <v>14</v>
      </c>
      <c r="W632">
        <v>4</v>
      </c>
      <c r="X632">
        <v>16</v>
      </c>
      <c r="Y632">
        <v>1</v>
      </c>
      <c r="Z632" t="s">
        <v>82</v>
      </c>
      <c r="AA632" s="1">
        <v>42383</v>
      </c>
      <c r="AB632">
        <v>70561</v>
      </c>
      <c r="AC632" t="s">
        <v>1634</v>
      </c>
      <c r="AD632" t="s">
        <v>1635</v>
      </c>
      <c r="AE632" t="s">
        <v>231</v>
      </c>
      <c r="AF632">
        <v>16</v>
      </c>
      <c r="AK632" t="s">
        <v>67</v>
      </c>
      <c r="AL632" t="s">
        <v>58</v>
      </c>
      <c r="AV632">
        <v>779326.1</v>
      </c>
    </row>
    <row r="633" spans="1:48" x14ac:dyDescent="0.3">
      <c r="A633">
        <v>930993</v>
      </c>
      <c r="B633" s="1">
        <v>42383</v>
      </c>
      <c r="D633" t="s">
        <v>2385</v>
      </c>
      <c r="E633" t="s">
        <v>1630</v>
      </c>
      <c r="F633" t="s">
        <v>119</v>
      </c>
      <c r="G633" t="s">
        <v>49</v>
      </c>
      <c r="H633" t="s">
        <v>1813</v>
      </c>
      <c r="I633" t="s">
        <v>1771</v>
      </c>
      <c r="K633">
        <v>1</v>
      </c>
      <c r="L633">
        <v>0</v>
      </c>
      <c r="M633">
        <v>0</v>
      </c>
      <c r="N633">
        <v>0</v>
      </c>
      <c r="S633" t="s">
        <v>549</v>
      </c>
      <c r="T633">
        <v>0</v>
      </c>
      <c r="V633">
        <v>5</v>
      </c>
      <c r="W633">
        <v>4</v>
      </c>
      <c r="X633">
        <v>16.75</v>
      </c>
      <c r="Y633">
        <v>1</v>
      </c>
      <c r="Z633" t="s">
        <v>82</v>
      </c>
      <c r="AA633" s="1">
        <v>42383</v>
      </c>
      <c r="AB633">
        <v>70561</v>
      </c>
      <c r="AC633" t="s">
        <v>1634</v>
      </c>
      <c r="AD633" t="s">
        <v>1635</v>
      </c>
      <c r="AE633" t="s">
        <v>231</v>
      </c>
      <c r="AF633">
        <v>16</v>
      </c>
      <c r="AK633" t="s">
        <v>67</v>
      </c>
      <c r="AL633" t="s">
        <v>58</v>
      </c>
      <c r="AV633">
        <v>779334.1</v>
      </c>
    </row>
    <row r="634" spans="1:48" x14ac:dyDescent="0.3">
      <c r="A634">
        <v>930994</v>
      </c>
      <c r="B634" s="1">
        <v>42383</v>
      </c>
      <c r="D634" t="s">
        <v>2392</v>
      </c>
      <c r="E634" t="s">
        <v>1537</v>
      </c>
      <c r="F634" t="s">
        <v>1538</v>
      </c>
      <c r="G634" t="s">
        <v>49</v>
      </c>
      <c r="H634" t="s">
        <v>1814</v>
      </c>
      <c r="I634" t="s">
        <v>1815</v>
      </c>
      <c r="K634">
        <v>2</v>
      </c>
      <c r="L634">
        <v>71.95</v>
      </c>
      <c r="M634">
        <v>0</v>
      </c>
      <c r="N634">
        <v>143.9</v>
      </c>
      <c r="S634" t="s">
        <v>114</v>
      </c>
      <c r="T634">
        <v>0</v>
      </c>
      <c r="V634">
        <v>6</v>
      </c>
      <c r="W634" t="s">
        <v>1816</v>
      </c>
      <c r="Z634" t="s">
        <v>54</v>
      </c>
      <c r="AA634" s="1">
        <v>42384</v>
      </c>
      <c r="AB634">
        <v>57441</v>
      </c>
      <c r="AC634" t="s">
        <v>1542</v>
      </c>
      <c r="AD634" t="s">
        <v>1543</v>
      </c>
      <c r="AE634" t="s">
        <v>219</v>
      </c>
      <c r="AF634">
        <v>55</v>
      </c>
      <c r="AL634" t="s">
        <v>58</v>
      </c>
      <c r="AV634">
        <v>779336.1</v>
      </c>
    </row>
    <row r="635" spans="1:48" x14ac:dyDescent="0.3">
      <c r="A635">
        <v>931108</v>
      </c>
      <c r="B635" s="1">
        <v>42383</v>
      </c>
      <c r="D635" t="s">
        <v>2367</v>
      </c>
      <c r="E635" t="s">
        <v>1194</v>
      </c>
      <c r="F635" t="s">
        <v>1195</v>
      </c>
      <c r="G635" t="s">
        <v>49</v>
      </c>
      <c r="H635" t="s">
        <v>1855</v>
      </c>
      <c r="I635" t="s">
        <v>1856</v>
      </c>
      <c r="K635">
        <v>80</v>
      </c>
      <c r="L635">
        <v>29.25</v>
      </c>
      <c r="M635">
        <v>0</v>
      </c>
      <c r="N635">
        <v>2340</v>
      </c>
      <c r="S635" t="s">
        <v>205</v>
      </c>
      <c r="T635">
        <v>0</v>
      </c>
      <c r="V635">
        <v>4</v>
      </c>
      <c r="W635" t="s">
        <v>1857</v>
      </c>
      <c r="Z635" t="s">
        <v>54</v>
      </c>
      <c r="AA635" s="1">
        <v>42383</v>
      </c>
      <c r="AB635">
        <v>70975</v>
      </c>
      <c r="AC635" t="s">
        <v>1858</v>
      </c>
      <c r="AD635" t="s">
        <v>1859</v>
      </c>
      <c r="AE635" t="s">
        <v>522</v>
      </c>
      <c r="AF635">
        <v>16</v>
      </c>
      <c r="AL635" t="s">
        <v>58</v>
      </c>
      <c r="AV635">
        <v>779389</v>
      </c>
    </row>
    <row r="636" spans="1:48" x14ac:dyDescent="0.3">
      <c r="A636">
        <v>931168</v>
      </c>
      <c r="B636" s="1">
        <v>42383</v>
      </c>
      <c r="D636" t="s">
        <v>2378</v>
      </c>
      <c r="E636" t="s">
        <v>1877</v>
      </c>
      <c r="F636" t="s">
        <v>1878</v>
      </c>
      <c r="G636" t="s">
        <v>49</v>
      </c>
      <c r="H636" t="s">
        <v>1879</v>
      </c>
      <c r="I636" t="s">
        <v>1647</v>
      </c>
      <c r="K636">
        <v>25</v>
      </c>
      <c r="L636">
        <v>37.65</v>
      </c>
      <c r="M636">
        <v>0</v>
      </c>
      <c r="N636">
        <v>941.25</v>
      </c>
      <c r="S636" t="s">
        <v>52</v>
      </c>
      <c r="T636">
        <v>0</v>
      </c>
      <c r="V636">
        <v>12</v>
      </c>
      <c r="W636" t="s">
        <v>1880</v>
      </c>
      <c r="X636" t="s">
        <v>1881</v>
      </c>
      <c r="Z636" t="s">
        <v>54</v>
      </c>
      <c r="AA636" s="1">
        <v>42387</v>
      </c>
      <c r="AB636">
        <v>69965</v>
      </c>
      <c r="AC636" t="s">
        <v>1882</v>
      </c>
      <c r="AD636" t="s">
        <v>1883</v>
      </c>
      <c r="AE636" t="s">
        <v>193</v>
      </c>
      <c r="AF636">
        <v>70</v>
      </c>
      <c r="AL636" t="s">
        <v>58</v>
      </c>
      <c r="AV636">
        <v>779423.1</v>
      </c>
    </row>
    <row r="637" spans="1:48" x14ac:dyDescent="0.3">
      <c r="A637">
        <v>931168</v>
      </c>
      <c r="B637" s="1">
        <v>42383</v>
      </c>
      <c r="D637" t="s">
        <v>2378</v>
      </c>
      <c r="E637" t="s">
        <v>1877</v>
      </c>
      <c r="F637" t="s">
        <v>1878</v>
      </c>
      <c r="G637" t="s">
        <v>49</v>
      </c>
      <c r="H637" t="s">
        <v>1879</v>
      </c>
      <c r="I637" t="s">
        <v>1647</v>
      </c>
      <c r="K637">
        <v>50</v>
      </c>
      <c r="L637">
        <v>29.3</v>
      </c>
      <c r="M637">
        <v>0</v>
      </c>
      <c r="N637">
        <v>1465</v>
      </c>
      <c r="S637" t="s">
        <v>52</v>
      </c>
      <c r="T637">
        <v>0</v>
      </c>
      <c r="V637">
        <v>12</v>
      </c>
      <c r="W637" t="s">
        <v>1880</v>
      </c>
      <c r="X637" t="s">
        <v>1881</v>
      </c>
      <c r="Z637" t="s">
        <v>54</v>
      </c>
      <c r="AA637" s="1">
        <v>42387</v>
      </c>
      <c r="AB637">
        <v>69965</v>
      </c>
      <c r="AC637" t="s">
        <v>1882</v>
      </c>
      <c r="AD637" t="s">
        <v>1883</v>
      </c>
      <c r="AE637" t="s">
        <v>193</v>
      </c>
      <c r="AF637">
        <v>70</v>
      </c>
      <c r="AL637" t="s">
        <v>58</v>
      </c>
      <c r="AV637">
        <v>779423.2</v>
      </c>
    </row>
    <row r="638" spans="1:48" x14ac:dyDescent="0.3">
      <c r="A638">
        <v>931171</v>
      </c>
      <c r="B638" s="1">
        <v>42383</v>
      </c>
      <c r="D638" t="s">
        <v>2383</v>
      </c>
      <c r="E638" t="s">
        <v>1877</v>
      </c>
      <c r="F638" t="s">
        <v>1878</v>
      </c>
      <c r="G638" t="s">
        <v>49</v>
      </c>
      <c r="H638" t="s">
        <v>1884</v>
      </c>
      <c r="I638" t="s">
        <v>1885</v>
      </c>
      <c r="K638">
        <v>4</v>
      </c>
      <c r="L638">
        <v>408.75</v>
      </c>
      <c r="M638">
        <v>0</v>
      </c>
      <c r="N638">
        <v>1635</v>
      </c>
      <c r="S638" t="s">
        <v>52</v>
      </c>
      <c r="T638">
        <v>0</v>
      </c>
      <c r="V638">
        <v>12</v>
      </c>
      <c r="W638" t="s">
        <v>1886</v>
      </c>
      <c r="X638" t="s">
        <v>1887</v>
      </c>
      <c r="Z638" t="s">
        <v>54</v>
      </c>
      <c r="AA638" s="1">
        <v>42388</v>
      </c>
      <c r="AB638">
        <v>69965</v>
      </c>
      <c r="AC638" t="s">
        <v>1882</v>
      </c>
      <c r="AD638" t="s">
        <v>1883</v>
      </c>
      <c r="AE638" t="s">
        <v>193</v>
      </c>
      <c r="AF638">
        <v>70</v>
      </c>
      <c r="AL638" t="s">
        <v>58</v>
      </c>
      <c r="AV638">
        <v>779426.1</v>
      </c>
    </row>
    <row r="639" spans="1:48" x14ac:dyDescent="0.3">
      <c r="A639">
        <v>931171</v>
      </c>
      <c r="B639" s="1">
        <v>42383</v>
      </c>
      <c r="D639" t="s">
        <v>2383</v>
      </c>
      <c r="E639" t="s">
        <v>1877</v>
      </c>
      <c r="F639" t="s">
        <v>1878</v>
      </c>
      <c r="G639" t="s">
        <v>49</v>
      </c>
      <c r="H639" t="s">
        <v>1884</v>
      </c>
      <c r="I639" t="s">
        <v>1885</v>
      </c>
      <c r="K639">
        <v>8</v>
      </c>
      <c r="L639">
        <v>382.35</v>
      </c>
      <c r="M639">
        <v>0</v>
      </c>
      <c r="N639">
        <v>3058.8</v>
      </c>
      <c r="S639" t="s">
        <v>52</v>
      </c>
      <c r="T639">
        <v>0</v>
      </c>
      <c r="V639">
        <v>12</v>
      </c>
      <c r="W639" t="s">
        <v>1886</v>
      </c>
      <c r="X639" t="s">
        <v>1887</v>
      </c>
      <c r="Z639" t="s">
        <v>54</v>
      </c>
      <c r="AA639" s="1">
        <v>42388</v>
      </c>
      <c r="AB639">
        <v>69965</v>
      </c>
      <c r="AC639" t="s">
        <v>1882</v>
      </c>
      <c r="AD639" t="s">
        <v>1883</v>
      </c>
      <c r="AE639" t="s">
        <v>193</v>
      </c>
      <c r="AF639">
        <v>70</v>
      </c>
      <c r="AL639" t="s">
        <v>58</v>
      </c>
      <c r="AV639">
        <v>779426.2</v>
      </c>
    </row>
    <row r="640" spans="1:48" x14ac:dyDescent="0.3">
      <c r="A640">
        <v>931171</v>
      </c>
      <c r="B640" s="1">
        <v>42383</v>
      </c>
      <c r="D640" t="s">
        <v>2383</v>
      </c>
      <c r="E640" t="s">
        <v>1877</v>
      </c>
      <c r="F640" t="s">
        <v>1878</v>
      </c>
      <c r="G640" t="s">
        <v>49</v>
      </c>
      <c r="H640" t="s">
        <v>1884</v>
      </c>
      <c r="I640" t="s">
        <v>1885</v>
      </c>
      <c r="K640">
        <v>16</v>
      </c>
      <c r="L640">
        <v>355.75</v>
      </c>
      <c r="M640">
        <v>0</v>
      </c>
      <c r="N640">
        <v>5692</v>
      </c>
      <c r="S640" t="s">
        <v>52</v>
      </c>
      <c r="T640">
        <v>0</v>
      </c>
      <c r="V640">
        <v>12</v>
      </c>
      <c r="W640" t="s">
        <v>1886</v>
      </c>
      <c r="X640" t="s">
        <v>1887</v>
      </c>
      <c r="Z640" t="s">
        <v>54</v>
      </c>
      <c r="AA640" s="1">
        <v>42388</v>
      </c>
      <c r="AB640">
        <v>69965</v>
      </c>
      <c r="AC640" t="s">
        <v>1882</v>
      </c>
      <c r="AD640" t="s">
        <v>1883</v>
      </c>
      <c r="AE640" t="s">
        <v>193</v>
      </c>
      <c r="AF640">
        <v>70</v>
      </c>
      <c r="AL640" t="s">
        <v>58</v>
      </c>
      <c r="AV640">
        <v>779426.3</v>
      </c>
    </row>
    <row r="641" spans="1:48" x14ac:dyDescent="0.3">
      <c r="A641">
        <v>931193</v>
      </c>
      <c r="B641" s="1">
        <v>42383</v>
      </c>
      <c r="D641" t="s">
        <v>2379</v>
      </c>
      <c r="E641" t="s">
        <v>1900</v>
      </c>
      <c r="F641" t="s">
        <v>1901</v>
      </c>
      <c r="G641" t="s">
        <v>49</v>
      </c>
      <c r="H641" t="s">
        <v>1902</v>
      </c>
      <c r="K641">
        <v>930</v>
      </c>
      <c r="L641">
        <v>0</v>
      </c>
      <c r="M641">
        <v>0</v>
      </c>
      <c r="N641">
        <v>0</v>
      </c>
      <c r="S641" t="s">
        <v>175</v>
      </c>
      <c r="T641">
        <v>0</v>
      </c>
      <c r="V641">
        <v>6</v>
      </c>
      <c r="W641">
        <v>3</v>
      </c>
      <c r="X641">
        <v>26</v>
      </c>
      <c r="Y641">
        <v>5</v>
      </c>
      <c r="Z641" t="s">
        <v>82</v>
      </c>
      <c r="AA641" s="1">
        <v>42383</v>
      </c>
      <c r="AB641">
        <v>45945</v>
      </c>
      <c r="AC641" t="s">
        <v>1903</v>
      </c>
      <c r="AD641" t="s">
        <v>1904</v>
      </c>
      <c r="AE641" t="s">
        <v>110</v>
      </c>
      <c r="AF641">
        <v>16</v>
      </c>
      <c r="AL641" t="s">
        <v>58</v>
      </c>
      <c r="AV641">
        <v>779437</v>
      </c>
    </row>
    <row r="642" spans="1:48" x14ac:dyDescent="0.3">
      <c r="A642">
        <v>931197</v>
      </c>
      <c r="B642" s="1">
        <v>42383</v>
      </c>
      <c r="D642" t="s">
        <v>2379</v>
      </c>
      <c r="E642" t="s">
        <v>1900</v>
      </c>
      <c r="F642" t="s">
        <v>1901</v>
      </c>
      <c r="G642" t="s">
        <v>49</v>
      </c>
      <c r="H642" t="s">
        <v>1912</v>
      </c>
      <c r="K642">
        <v>375</v>
      </c>
      <c r="L642">
        <v>0</v>
      </c>
      <c r="M642">
        <v>0</v>
      </c>
      <c r="N642">
        <v>0</v>
      </c>
      <c r="S642" t="s">
        <v>175</v>
      </c>
      <c r="T642">
        <v>0</v>
      </c>
      <c r="V642">
        <v>7</v>
      </c>
      <c r="W642">
        <v>6</v>
      </c>
      <c r="X642">
        <v>20</v>
      </c>
      <c r="Y642">
        <v>5</v>
      </c>
      <c r="Z642" t="s">
        <v>82</v>
      </c>
      <c r="AA642" s="1">
        <v>42383</v>
      </c>
      <c r="AB642">
        <v>45945</v>
      </c>
      <c r="AC642" t="s">
        <v>1903</v>
      </c>
      <c r="AD642" t="s">
        <v>1904</v>
      </c>
      <c r="AE642" t="s">
        <v>110</v>
      </c>
      <c r="AF642">
        <v>16</v>
      </c>
      <c r="AL642" t="s">
        <v>58</v>
      </c>
      <c r="AV642">
        <v>779438</v>
      </c>
    </row>
    <row r="643" spans="1:48" x14ac:dyDescent="0.3">
      <c r="A643">
        <v>931202</v>
      </c>
      <c r="B643" s="1">
        <v>42383</v>
      </c>
      <c r="D643" t="s">
        <v>2379</v>
      </c>
      <c r="E643" t="s">
        <v>1900</v>
      </c>
      <c r="F643" t="s">
        <v>1901</v>
      </c>
      <c r="G643" t="s">
        <v>49</v>
      </c>
      <c r="H643" t="s">
        <v>1913</v>
      </c>
      <c r="K643">
        <v>675</v>
      </c>
      <c r="L643">
        <v>0</v>
      </c>
      <c r="M643">
        <v>0</v>
      </c>
      <c r="N643">
        <v>0</v>
      </c>
      <c r="S643" t="s">
        <v>175</v>
      </c>
      <c r="T643">
        <v>0</v>
      </c>
      <c r="V643">
        <v>7</v>
      </c>
      <c r="W643">
        <v>5</v>
      </c>
      <c r="X643">
        <v>30</v>
      </c>
      <c r="Y643">
        <v>5</v>
      </c>
      <c r="Z643" t="s">
        <v>82</v>
      </c>
      <c r="AA643" s="1">
        <v>42383</v>
      </c>
      <c r="AB643">
        <v>45945</v>
      </c>
      <c r="AC643" t="s">
        <v>1903</v>
      </c>
      <c r="AD643" t="s">
        <v>1904</v>
      </c>
      <c r="AE643" t="s">
        <v>110</v>
      </c>
      <c r="AF643">
        <v>16</v>
      </c>
      <c r="AL643" t="s">
        <v>58</v>
      </c>
      <c r="AV643">
        <v>779440</v>
      </c>
    </row>
    <row r="644" spans="1:48" x14ac:dyDescent="0.3">
      <c r="A644">
        <v>931211</v>
      </c>
      <c r="B644" s="1">
        <v>42383</v>
      </c>
      <c r="D644" t="s">
        <v>2379</v>
      </c>
      <c r="E644" t="s">
        <v>1917</v>
      </c>
      <c r="F644" t="s">
        <v>1918</v>
      </c>
      <c r="G644" t="s">
        <v>49</v>
      </c>
      <c r="H644" t="s">
        <v>1919</v>
      </c>
      <c r="I644" t="s">
        <v>1130</v>
      </c>
      <c r="K644">
        <v>20</v>
      </c>
      <c r="L644">
        <v>40.4</v>
      </c>
      <c r="M644">
        <v>0</v>
      </c>
      <c r="N644">
        <v>808</v>
      </c>
      <c r="S644" t="s">
        <v>63</v>
      </c>
      <c r="T644">
        <v>0</v>
      </c>
      <c r="V644">
        <v>4</v>
      </c>
      <c r="W644">
        <v>60</v>
      </c>
      <c r="X644" t="s">
        <v>1578</v>
      </c>
      <c r="Z644" t="s">
        <v>54</v>
      </c>
      <c r="AA644" s="1">
        <v>42387</v>
      </c>
      <c r="AB644">
        <v>71325</v>
      </c>
      <c r="AC644" t="s">
        <v>1920</v>
      </c>
      <c r="AD644" t="s">
        <v>1921</v>
      </c>
      <c r="AE644" t="s">
        <v>85</v>
      </c>
      <c r="AF644">
        <v>11</v>
      </c>
      <c r="AL644" t="s">
        <v>58</v>
      </c>
      <c r="AV644">
        <v>779445.2</v>
      </c>
    </row>
    <row r="645" spans="1:48" x14ac:dyDescent="0.3">
      <c r="A645">
        <v>931216</v>
      </c>
      <c r="B645" s="1">
        <v>42383</v>
      </c>
      <c r="D645" t="s">
        <v>2379</v>
      </c>
      <c r="E645" t="s">
        <v>1900</v>
      </c>
      <c r="F645" t="s">
        <v>1901</v>
      </c>
      <c r="G645" t="s">
        <v>49</v>
      </c>
      <c r="H645" t="s">
        <v>1922</v>
      </c>
      <c r="K645">
        <v>225</v>
      </c>
      <c r="L645">
        <v>0</v>
      </c>
      <c r="M645">
        <v>0</v>
      </c>
      <c r="N645">
        <v>0</v>
      </c>
      <c r="S645" t="s">
        <v>175</v>
      </c>
      <c r="T645">
        <v>0</v>
      </c>
      <c r="V645">
        <v>6</v>
      </c>
      <c r="W645">
        <v>2</v>
      </c>
      <c r="X645">
        <v>19</v>
      </c>
      <c r="Y645">
        <v>5</v>
      </c>
      <c r="Z645" t="s">
        <v>82</v>
      </c>
      <c r="AA645" s="1">
        <v>42383</v>
      </c>
      <c r="AB645">
        <v>45945</v>
      </c>
      <c r="AC645" t="s">
        <v>1903</v>
      </c>
      <c r="AD645" t="s">
        <v>1904</v>
      </c>
      <c r="AE645" t="s">
        <v>110</v>
      </c>
      <c r="AF645">
        <v>16</v>
      </c>
      <c r="AL645" t="s">
        <v>58</v>
      </c>
      <c r="AV645">
        <v>779446</v>
      </c>
    </row>
    <row r="646" spans="1:48" x14ac:dyDescent="0.3">
      <c r="A646">
        <v>931217</v>
      </c>
      <c r="B646" s="1">
        <v>42383</v>
      </c>
      <c r="D646" t="s">
        <v>2379</v>
      </c>
      <c r="E646" t="s">
        <v>1917</v>
      </c>
      <c r="F646" t="s">
        <v>1918</v>
      </c>
      <c r="G646" t="s">
        <v>49</v>
      </c>
      <c r="H646" t="s">
        <v>1923</v>
      </c>
      <c r="I646" t="s">
        <v>1924</v>
      </c>
      <c r="K646">
        <v>20</v>
      </c>
      <c r="L646">
        <v>0</v>
      </c>
      <c r="M646">
        <v>0</v>
      </c>
      <c r="N646">
        <v>0</v>
      </c>
      <c r="S646" t="s">
        <v>63</v>
      </c>
      <c r="T646">
        <v>0</v>
      </c>
      <c r="V646">
        <v>4</v>
      </c>
      <c r="W646" t="s">
        <v>1925</v>
      </c>
      <c r="Z646" t="s">
        <v>82</v>
      </c>
      <c r="AA646" s="1">
        <v>42383</v>
      </c>
      <c r="AB646">
        <v>71325</v>
      </c>
      <c r="AC646" t="s">
        <v>1920</v>
      </c>
      <c r="AD646" t="s">
        <v>1921</v>
      </c>
      <c r="AE646" t="s">
        <v>85</v>
      </c>
      <c r="AF646">
        <v>11</v>
      </c>
      <c r="AK646" t="s">
        <v>67</v>
      </c>
      <c r="AL646" t="s">
        <v>58</v>
      </c>
      <c r="AV646">
        <v>779445.1</v>
      </c>
    </row>
    <row r="647" spans="1:48" x14ac:dyDescent="0.3">
      <c r="A647">
        <v>931221</v>
      </c>
      <c r="B647" s="1">
        <v>42383</v>
      </c>
      <c r="D647" t="s">
        <v>2379</v>
      </c>
      <c r="E647" t="s">
        <v>1900</v>
      </c>
      <c r="F647" t="s">
        <v>1901</v>
      </c>
      <c r="G647" t="s">
        <v>49</v>
      </c>
      <c r="H647" t="s">
        <v>1935</v>
      </c>
      <c r="K647">
        <v>75</v>
      </c>
      <c r="L647">
        <v>0</v>
      </c>
      <c r="M647">
        <v>0</v>
      </c>
      <c r="N647">
        <v>0</v>
      </c>
      <c r="S647" t="s">
        <v>175</v>
      </c>
      <c r="T647">
        <v>0</v>
      </c>
      <c r="V647">
        <v>6</v>
      </c>
      <c r="W647">
        <v>3</v>
      </c>
      <c r="X647">
        <v>15</v>
      </c>
      <c r="Y647">
        <v>5</v>
      </c>
      <c r="Z647" t="s">
        <v>82</v>
      </c>
      <c r="AA647" s="1">
        <v>42383</v>
      </c>
      <c r="AB647">
        <v>45945</v>
      </c>
      <c r="AC647" t="s">
        <v>1903</v>
      </c>
      <c r="AD647" t="s">
        <v>1904</v>
      </c>
      <c r="AE647" t="s">
        <v>110</v>
      </c>
      <c r="AF647">
        <v>16</v>
      </c>
      <c r="AL647" t="s">
        <v>58</v>
      </c>
      <c r="AV647">
        <v>779448</v>
      </c>
    </row>
    <row r="648" spans="1:48" x14ac:dyDescent="0.3">
      <c r="A648">
        <v>931234</v>
      </c>
      <c r="B648" s="1">
        <v>42383</v>
      </c>
      <c r="D648" t="s">
        <v>2379</v>
      </c>
      <c r="E648" t="s">
        <v>1942</v>
      </c>
      <c r="F648" t="s">
        <v>1943</v>
      </c>
      <c r="G648" t="s">
        <v>49</v>
      </c>
      <c r="H648" t="s">
        <v>1944</v>
      </c>
      <c r="I648" t="s">
        <v>1945</v>
      </c>
      <c r="K648">
        <v>100</v>
      </c>
      <c r="L648">
        <v>8</v>
      </c>
      <c r="M648">
        <v>0</v>
      </c>
      <c r="N648">
        <v>800</v>
      </c>
      <c r="S648" t="s">
        <v>104</v>
      </c>
      <c r="T648">
        <v>0</v>
      </c>
      <c r="V648">
        <v>4</v>
      </c>
      <c r="W648">
        <v>6.25</v>
      </c>
      <c r="X648" t="s">
        <v>1578</v>
      </c>
      <c r="Z648" t="s">
        <v>54</v>
      </c>
      <c r="AA648" s="1">
        <v>42387</v>
      </c>
      <c r="AB648">
        <v>60291</v>
      </c>
      <c r="AC648" t="s">
        <v>1946</v>
      </c>
      <c r="AD648" t="s">
        <v>1947</v>
      </c>
      <c r="AE648" t="s">
        <v>147</v>
      </c>
      <c r="AF648">
        <v>70</v>
      </c>
      <c r="AL648" t="s">
        <v>58</v>
      </c>
      <c r="AV648">
        <v>779460.1</v>
      </c>
    </row>
    <row r="649" spans="1:48" x14ac:dyDescent="0.3">
      <c r="A649">
        <v>931234</v>
      </c>
      <c r="B649" s="1">
        <v>42383</v>
      </c>
      <c r="D649" t="s">
        <v>2379</v>
      </c>
      <c r="E649" t="s">
        <v>1942</v>
      </c>
      <c r="F649" t="s">
        <v>1943</v>
      </c>
      <c r="G649" t="s">
        <v>49</v>
      </c>
      <c r="H649" t="s">
        <v>1944</v>
      </c>
      <c r="I649" t="s">
        <v>1945</v>
      </c>
      <c r="K649">
        <v>200</v>
      </c>
      <c r="L649">
        <v>6.45</v>
      </c>
      <c r="M649">
        <v>0</v>
      </c>
      <c r="N649">
        <v>1290</v>
      </c>
      <c r="S649" t="s">
        <v>104</v>
      </c>
      <c r="T649">
        <v>0</v>
      </c>
      <c r="V649">
        <v>4</v>
      </c>
      <c r="W649">
        <v>6.25</v>
      </c>
      <c r="X649" t="s">
        <v>1578</v>
      </c>
      <c r="Z649" t="s">
        <v>54</v>
      </c>
      <c r="AA649" s="1">
        <v>42387</v>
      </c>
      <c r="AB649">
        <v>60291</v>
      </c>
      <c r="AC649" t="s">
        <v>1946</v>
      </c>
      <c r="AD649" t="s">
        <v>1947</v>
      </c>
      <c r="AE649" t="s">
        <v>147</v>
      </c>
      <c r="AF649">
        <v>70</v>
      </c>
      <c r="AL649" t="s">
        <v>58</v>
      </c>
      <c r="AV649">
        <v>779460.2</v>
      </c>
    </row>
    <row r="650" spans="1:48" x14ac:dyDescent="0.3">
      <c r="A650">
        <v>931236</v>
      </c>
      <c r="B650" s="1">
        <v>42383</v>
      </c>
      <c r="D650" t="s">
        <v>2379</v>
      </c>
      <c r="E650" t="s">
        <v>1942</v>
      </c>
      <c r="F650" t="s">
        <v>1943</v>
      </c>
      <c r="G650" t="s">
        <v>49</v>
      </c>
      <c r="H650" t="s">
        <v>1948</v>
      </c>
      <c r="I650" t="s">
        <v>1945</v>
      </c>
      <c r="K650">
        <v>100</v>
      </c>
      <c r="L650">
        <v>10.3</v>
      </c>
      <c r="M650">
        <v>0</v>
      </c>
      <c r="N650">
        <v>1030</v>
      </c>
      <c r="S650" t="s">
        <v>104</v>
      </c>
      <c r="T650">
        <v>0</v>
      </c>
      <c r="V650">
        <v>4</v>
      </c>
      <c r="W650">
        <v>6.25</v>
      </c>
      <c r="X650" t="s">
        <v>558</v>
      </c>
      <c r="Z650" t="s">
        <v>54</v>
      </c>
      <c r="AA650" s="1">
        <v>42387</v>
      </c>
      <c r="AB650">
        <v>60291</v>
      </c>
      <c r="AC650" t="s">
        <v>1946</v>
      </c>
      <c r="AD650" t="s">
        <v>1947</v>
      </c>
      <c r="AE650" t="s">
        <v>147</v>
      </c>
      <c r="AF650">
        <v>70</v>
      </c>
      <c r="AL650" t="s">
        <v>58</v>
      </c>
      <c r="AV650">
        <v>779461.1</v>
      </c>
    </row>
    <row r="651" spans="1:48" x14ac:dyDescent="0.3">
      <c r="A651">
        <v>931236</v>
      </c>
      <c r="B651" s="1">
        <v>42383</v>
      </c>
      <c r="D651" t="s">
        <v>2379</v>
      </c>
      <c r="E651" t="s">
        <v>1942</v>
      </c>
      <c r="F651" t="s">
        <v>1943</v>
      </c>
      <c r="G651" t="s">
        <v>49</v>
      </c>
      <c r="H651" t="s">
        <v>1948</v>
      </c>
      <c r="I651" t="s">
        <v>1945</v>
      </c>
      <c r="K651">
        <v>200</v>
      </c>
      <c r="L651">
        <v>8.5500000000000007</v>
      </c>
      <c r="M651">
        <v>0</v>
      </c>
      <c r="N651">
        <v>1710</v>
      </c>
      <c r="S651" t="s">
        <v>104</v>
      </c>
      <c r="T651">
        <v>0</v>
      </c>
      <c r="V651">
        <v>4</v>
      </c>
      <c r="W651">
        <v>6.25</v>
      </c>
      <c r="X651" t="s">
        <v>558</v>
      </c>
      <c r="Z651" t="s">
        <v>54</v>
      </c>
      <c r="AA651" s="1">
        <v>42387</v>
      </c>
      <c r="AB651">
        <v>60291</v>
      </c>
      <c r="AC651" t="s">
        <v>1946</v>
      </c>
      <c r="AD651" t="s">
        <v>1947</v>
      </c>
      <c r="AE651" t="s">
        <v>147</v>
      </c>
      <c r="AF651">
        <v>70</v>
      </c>
      <c r="AL651" t="s">
        <v>58</v>
      </c>
      <c r="AV651">
        <v>779461.2</v>
      </c>
    </row>
    <row r="652" spans="1:48" x14ac:dyDescent="0.3">
      <c r="A652">
        <v>931268</v>
      </c>
      <c r="B652" s="1">
        <v>42384</v>
      </c>
      <c r="D652" t="s">
        <v>2394</v>
      </c>
      <c r="E652" t="s">
        <v>1796</v>
      </c>
      <c r="F652" t="s">
        <v>1797</v>
      </c>
      <c r="G652" t="s">
        <v>49</v>
      </c>
      <c r="H652" t="s">
        <v>1959</v>
      </c>
      <c r="I652" t="s">
        <v>1749</v>
      </c>
      <c r="K652">
        <v>1</v>
      </c>
      <c r="L652">
        <v>0</v>
      </c>
      <c r="M652">
        <v>0</v>
      </c>
      <c r="N652">
        <v>0</v>
      </c>
      <c r="S652" t="s">
        <v>1025</v>
      </c>
      <c r="T652">
        <v>0</v>
      </c>
      <c r="V652" t="s">
        <v>1959</v>
      </c>
      <c r="Z652" t="s">
        <v>82</v>
      </c>
      <c r="AA652" s="1">
        <v>42384</v>
      </c>
      <c r="AB652">
        <v>12997</v>
      </c>
      <c r="AC652" t="s">
        <v>1801</v>
      </c>
      <c r="AD652" t="s">
        <v>1802</v>
      </c>
      <c r="AE652" t="s">
        <v>147</v>
      </c>
      <c r="AF652">
        <v>20</v>
      </c>
      <c r="AL652" t="s">
        <v>58</v>
      </c>
      <c r="AV652">
        <v>779472</v>
      </c>
    </row>
    <row r="653" spans="1:48" x14ac:dyDescent="0.3">
      <c r="A653">
        <v>931269</v>
      </c>
      <c r="B653" s="1">
        <v>42384</v>
      </c>
      <c r="D653" t="s">
        <v>2394</v>
      </c>
      <c r="E653" t="s">
        <v>1796</v>
      </c>
      <c r="F653" t="s">
        <v>1797</v>
      </c>
      <c r="G653" t="s">
        <v>49</v>
      </c>
      <c r="H653" t="s">
        <v>1960</v>
      </c>
      <c r="I653" t="s">
        <v>1749</v>
      </c>
      <c r="K653">
        <v>1</v>
      </c>
      <c r="L653">
        <v>0</v>
      </c>
      <c r="M653">
        <v>0</v>
      </c>
      <c r="N653">
        <v>0</v>
      </c>
      <c r="S653" t="s">
        <v>1025</v>
      </c>
      <c r="T653">
        <v>0</v>
      </c>
      <c r="V653" t="s">
        <v>1960</v>
      </c>
      <c r="Z653" t="s">
        <v>82</v>
      </c>
      <c r="AA653" s="1">
        <v>42384</v>
      </c>
      <c r="AB653">
        <v>12997</v>
      </c>
      <c r="AC653" t="s">
        <v>1801</v>
      </c>
      <c r="AD653" t="s">
        <v>1802</v>
      </c>
      <c r="AE653" t="s">
        <v>147</v>
      </c>
      <c r="AF653">
        <v>20</v>
      </c>
      <c r="AL653" t="s">
        <v>58</v>
      </c>
      <c r="AV653">
        <v>779473</v>
      </c>
    </row>
    <row r="654" spans="1:48" x14ac:dyDescent="0.3">
      <c r="A654">
        <v>931283</v>
      </c>
      <c r="B654" s="1">
        <v>42384</v>
      </c>
      <c r="D654" t="s">
        <v>2393</v>
      </c>
      <c r="E654" t="s">
        <v>1962</v>
      </c>
      <c r="F654" t="s">
        <v>1963</v>
      </c>
      <c r="G654" t="s">
        <v>49</v>
      </c>
      <c r="H654" t="s">
        <v>1964</v>
      </c>
      <c r="I654" t="s">
        <v>1965</v>
      </c>
      <c r="K654">
        <v>5</v>
      </c>
      <c r="L654">
        <v>1846.35</v>
      </c>
      <c r="M654">
        <v>0</v>
      </c>
      <c r="N654">
        <v>9231.75</v>
      </c>
      <c r="S654" t="s">
        <v>205</v>
      </c>
      <c r="T654">
        <v>0</v>
      </c>
      <c r="V654">
        <v>110</v>
      </c>
      <c r="W654">
        <v>110</v>
      </c>
      <c r="X654" t="s">
        <v>1966</v>
      </c>
      <c r="Z654" t="s">
        <v>54</v>
      </c>
      <c r="AA654" s="1">
        <v>42384</v>
      </c>
      <c r="AB654">
        <v>36560</v>
      </c>
      <c r="AC654" t="s">
        <v>1967</v>
      </c>
      <c r="AD654" t="s">
        <v>1968</v>
      </c>
      <c r="AE654" t="s">
        <v>240</v>
      </c>
      <c r="AF654">
        <v>53</v>
      </c>
      <c r="AL654" t="s">
        <v>58</v>
      </c>
      <c r="AV654">
        <v>779478.1</v>
      </c>
    </row>
    <row r="655" spans="1:48" x14ac:dyDescent="0.3">
      <c r="A655">
        <v>931286</v>
      </c>
      <c r="B655" s="1">
        <v>42384</v>
      </c>
      <c r="D655" t="s">
        <v>2377</v>
      </c>
      <c r="E655" t="s">
        <v>1969</v>
      </c>
      <c r="F655" t="s">
        <v>1970</v>
      </c>
      <c r="G655" t="s">
        <v>49</v>
      </c>
      <c r="H655" t="s">
        <v>1971</v>
      </c>
      <c r="I655" t="s">
        <v>1972</v>
      </c>
      <c r="K655">
        <v>3</v>
      </c>
      <c r="L655">
        <v>240.1</v>
      </c>
      <c r="M655">
        <v>0</v>
      </c>
      <c r="N655">
        <v>720.3</v>
      </c>
      <c r="S655" t="s">
        <v>205</v>
      </c>
      <c r="T655">
        <v>0</v>
      </c>
      <c r="V655" t="s">
        <v>246</v>
      </c>
      <c r="W655" t="s">
        <v>576</v>
      </c>
      <c r="X655" t="s">
        <v>1973</v>
      </c>
      <c r="Z655" t="s">
        <v>54</v>
      </c>
      <c r="AA655" s="1">
        <v>42384</v>
      </c>
      <c r="AB655">
        <v>67786</v>
      </c>
      <c r="AC655" t="s">
        <v>1974</v>
      </c>
      <c r="AD655" t="s">
        <v>1975</v>
      </c>
      <c r="AE655" t="s">
        <v>169</v>
      </c>
      <c r="AF655">
        <v>16</v>
      </c>
      <c r="AL655" t="s">
        <v>58</v>
      </c>
      <c r="AV655">
        <v>779480.1</v>
      </c>
    </row>
    <row r="656" spans="1:48" x14ac:dyDescent="0.3">
      <c r="A656">
        <v>931286</v>
      </c>
      <c r="B656" s="1">
        <v>42384</v>
      </c>
      <c r="D656" t="s">
        <v>2377</v>
      </c>
      <c r="E656" t="s">
        <v>1969</v>
      </c>
      <c r="F656" t="s">
        <v>1970</v>
      </c>
      <c r="G656" t="s">
        <v>49</v>
      </c>
      <c r="H656" t="s">
        <v>1971</v>
      </c>
      <c r="I656" t="s">
        <v>1972</v>
      </c>
      <c r="K656">
        <v>6</v>
      </c>
      <c r="L656">
        <v>207.5</v>
      </c>
      <c r="M656">
        <v>0</v>
      </c>
      <c r="N656">
        <v>1245</v>
      </c>
      <c r="S656" t="s">
        <v>205</v>
      </c>
      <c r="T656">
        <v>0</v>
      </c>
      <c r="V656" t="s">
        <v>246</v>
      </c>
      <c r="W656" t="s">
        <v>576</v>
      </c>
      <c r="X656" t="s">
        <v>1973</v>
      </c>
      <c r="Z656" t="s">
        <v>54</v>
      </c>
      <c r="AA656" s="1">
        <v>42384</v>
      </c>
      <c r="AB656">
        <v>67786</v>
      </c>
      <c r="AC656" t="s">
        <v>1974</v>
      </c>
      <c r="AD656" t="s">
        <v>1975</v>
      </c>
      <c r="AE656" t="s">
        <v>169</v>
      </c>
      <c r="AF656">
        <v>16</v>
      </c>
      <c r="AL656" t="s">
        <v>58</v>
      </c>
      <c r="AV656">
        <v>779480.2</v>
      </c>
    </row>
    <row r="657" spans="1:48" x14ac:dyDescent="0.3">
      <c r="A657">
        <v>931311</v>
      </c>
      <c r="B657" s="1">
        <v>42384</v>
      </c>
      <c r="D657" t="s">
        <v>2379</v>
      </c>
      <c r="E657" t="s">
        <v>1636</v>
      </c>
      <c r="F657" t="s">
        <v>1637</v>
      </c>
      <c r="G657" t="s">
        <v>49</v>
      </c>
      <c r="H657" t="s">
        <v>1983</v>
      </c>
      <c r="I657" t="s">
        <v>1984</v>
      </c>
      <c r="K657">
        <v>100</v>
      </c>
      <c r="L657">
        <v>93.2</v>
      </c>
      <c r="M657">
        <v>0</v>
      </c>
      <c r="N657">
        <v>9320</v>
      </c>
      <c r="S657" t="s">
        <v>175</v>
      </c>
      <c r="T657">
        <v>0</v>
      </c>
      <c r="V657">
        <v>32</v>
      </c>
      <c r="W657">
        <v>56</v>
      </c>
      <c r="X657" t="s">
        <v>1985</v>
      </c>
      <c r="Z657" t="s">
        <v>54</v>
      </c>
      <c r="AA657" s="1">
        <v>42387</v>
      </c>
      <c r="AB657">
        <v>16196</v>
      </c>
      <c r="AC657" t="s">
        <v>1638</v>
      </c>
      <c r="AD657" t="s">
        <v>1639</v>
      </c>
      <c r="AE657" t="s">
        <v>157</v>
      </c>
      <c r="AF657">
        <v>53</v>
      </c>
      <c r="AL657" t="s">
        <v>58</v>
      </c>
      <c r="AV657">
        <v>779484.2</v>
      </c>
    </row>
    <row r="658" spans="1:48" x14ac:dyDescent="0.3">
      <c r="A658">
        <v>931311</v>
      </c>
      <c r="B658" s="1">
        <v>42384</v>
      </c>
      <c r="D658" t="s">
        <v>2379</v>
      </c>
      <c r="E658" t="s">
        <v>1636</v>
      </c>
      <c r="F658" t="s">
        <v>1637</v>
      </c>
      <c r="G658" t="s">
        <v>49</v>
      </c>
      <c r="H658" t="s">
        <v>1983</v>
      </c>
      <c r="I658" t="s">
        <v>1984</v>
      </c>
      <c r="K658">
        <v>150</v>
      </c>
      <c r="L658">
        <v>90.95</v>
      </c>
      <c r="M658">
        <v>0</v>
      </c>
      <c r="N658">
        <v>13642.5</v>
      </c>
      <c r="S658" t="s">
        <v>175</v>
      </c>
      <c r="T658">
        <v>0</v>
      </c>
      <c r="V658">
        <v>32</v>
      </c>
      <c r="W658">
        <v>56</v>
      </c>
      <c r="X658" t="s">
        <v>1985</v>
      </c>
      <c r="Z658" t="s">
        <v>54</v>
      </c>
      <c r="AA658" s="1">
        <v>42387</v>
      </c>
      <c r="AB658">
        <v>16196</v>
      </c>
      <c r="AC658" t="s">
        <v>1638</v>
      </c>
      <c r="AD658" t="s">
        <v>1639</v>
      </c>
      <c r="AE658" t="s">
        <v>157</v>
      </c>
      <c r="AF658">
        <v>53</v>
      </c>
      <c r="AL658" t="s">
        <v>58</v>
      </c>
      <c r="AV658">
        <v>779484.3</v>
      </c>
    </row>
    <row r="659" spans="1:48" x14ac:dyDescent="0.3">
      <c r="A659">
        <v>931342</v>
      </c>
      <c r="B659" s="1">
        <v>42384</v>
      </c>
      <c r="D659" t="s">
        <v>2373</v>
      </c>
      <c r="E659" t="s">
        <v>59</v>
      </c>
      <c r="F659" t="s">
        <v>60</v>
      </c>
      <c r="G659" t="s">
        <v>49</v>
      </c>
      <c r="H659" t="s">
        <v>1986</v>
      </c>
      <c r="I659" t="s">
        <v>1987</v>
      </c>
      <c r="K659">
        <v>1</v>
      </c>
      <c r="L659">
        <v>0</v>
      </c>
      <c r="M659">
        <v>0</v>
      </c>
      <c r="N659">
        <v>0</v>
      </c>
      <c r="S659" t="s">
        <v>426</v>
      </c>
      <c r="T659">
        <v>0</v>
      </c>
      <c r="V659">
        <v>7.25</v>
      </c>
      <c r="W659" t="s">
        <v>1988</v>
      </c>
      <c r="X659">
        <v>15</v>
      </c>
      <c r="Z659" t="s">
        <v>82</v>
      </c>
      <c r="AA659" s="1">
        <v>42384</v>
      </c>
      <c r="AB659">
        <v>67197</v>
      </c>
      <c r="AC659" t="s">
        <v>65</v>
      </c>
      <c r="AD659" t="s">
        <v>66</v>
      </c>
      <c r="AE659" t="s">
        <v>110</v>
      </c>
      <c r="AF659">
        <v>22</v>
      </c>
      <c r="AL659" t="s">
        <v>58</v>
      </c>
      <c r="AV659">
        <v>779498.4</v>
      </c>
    </row>
    <row r="660" spans="1:48" x14ac:dyDescent="0.3">
      <c r="A660">
        <v>931346</v>
      </c>
      <c r="B660" s="1">
        <v>42384</v>
      </c>
      <c r="D660" t="s">
        <v>2373</v>
      </c>
      <c r="E660" t="s">
        <v>59</v>
      </c>
      <c r="F660" t="s">
        <v>60</v>
      </c>
      <c r="G660" t="s">
        <v>49</v>
      </c>
      <c r="H660" t="s">
        <v>1986</v>
      </c>
      <c r="I660" t="s">
        <v>1987</v>
      </c>
      <c r="K660">
        <v>1</v>
      </c>
      <c r="L660">
        <v>0</v>
      </c>
      <c r="M660">
        <v>0</v>
      </c>
      <c r="N660">
        <v>0</v>
      </c>
      <c r="S660" t="s">
        <v>426</v>
      </c>
      <c r="T660">
        <v>0</v>
      </c>
      <c r="V660">
        <v>7.25</v>
      </c>
      <c r="W660" t="s">
        <v>1988</v>
      </c>
      <c r="X660">
        <v>15</v>
      </c>
      <c r="Z660" t="s">
        <v>82</v>
      </c>
      <c r="AA660" s="1">
        <v>42384</v>
      </c>
      <c r="AB660">
        <v>67197</v>
      </c>
      <c r="AC660" t="s">
        <v>65</v>
      </c>
      <c r="AD660" t="s">
        <v>66</v>
      </c>
      <c r="AE660" t="s">
        <v>110</v>
      </c>
      <c r="AF660">
        <v>22</v>
      </c>
      <c r="AK660" t="s">
        <v>67</v>
      </c>
      <c r="AL660" t="s">
        <v>58</v>
      </c>
      <c r="AV660">
        <v>779498.3</v>
      </c>
    </row>
    <row r="661" spans="1:48" x14ac:dyDescent="0.3">
      <c r="A661">
        <v>931348</v>
      </c>
      <c r="B661" s="1">
        <v>42384</v>
      </c>
      <c r="D661" t="s">
        <v>2373</v>
      </c>
      <c r="E661" t="s">
        <v>59</v>
      </c>
      <c r="F661" t="s">
        <v>60</v>
      </c>
      <c r="G661" t="s">
        <v>49</v>
      </c>
      <c r="H661" t="s">
        <v>1989</v>
      </c>
      <c r="I661" t="s">
        <v>1990</v>
      </c>
      <c r="K661">
        <v>1</v>
      </c>
      <c r="L661">
        <v>0</v>
      </c>
      <c r="M661">
        <v>0</v>
      </c>
      <c r="N661">
        <v>0</v>
      </c>
      <c r="S661" t="s">
        <v>426</v>
      </c>
      <c r="T661">
        <v>0</v>
      </c>
      <c r="V661">
        <v>7.5</v>
      </c>
      <c r="W661" t="s">
        <v>1991</v>
      </c>
      <c r="X661">
        <v>2</v>
      </c>
      <c r="Z661" t="s">
        <v>82</v>
      </c>
      <c r="AA661" s="1">
        <v>42384</v>
      </c>
      <c r="AB661">
        <v>67197</v>
      </c>
      <c r="AC661" t="s">
        <v>65</v>
      </c>
      <c r="AD661" t="s">
        <v>66</v>
      </c>
      <c r="AE661" t="s">
        <v>110</v>
      </c>
      <c r="AF661">
        <v>22</v>
      </c>
      <c r="AL661" t="s">
        <v>58</v>
      </c>
      <c r="AV661">
        <v>779501.1</v>
      </c>
    </row>
    <row r="662" spans="1:48" x14ac:dyDescent="0.3">
      <c r="A662">
        <v>931352</v>
      </c>
      <c r="B662" s="1">
        <v>42384</v>
      </c>
      <c r="D662" t="s">
        <v>2373</v>
      </c>
      <c r="E662" t="s">
        <v>59</v>
      </c>
      <c r="F662" t="s">
        <v>60</v>
      </c>
      <c r="G662" t="s">
        <v>49</v>
      </c>
      <c r="H662" t="s">
        <v>1995</v>
      </c>
      <c r="I662" t="s">
        <v>1996</v>
      </c>
      <c r="K662">
        <v>1</v>
      </c>
      <c r="L662">
        <v>0</v>
      </c>
      <c r="M662">
        <v>0</v>
      </c>
      <c r="N662">
        <v>0</v>
      </c>
      <c r="S662" t="s">
        <v>426</v>
      </c>
      <c r="T662">
        <v>0</v>
      </c>
      <c r="V662">
        <v>7.5</v>
      </c>
      <c r="W662" t="s">
        <v>1997</v>
      </c>
      <c r="X662">
        <v>2</v>
      </c>
      <c r="Z662" t="s">
        <v>82</v>
      </c>
      <c r="AA662" s="1">
        <v>42384</v>
      </c>
      <c r="AB662">
        <v>67197</v>
      </c>
      <c r="AC662" t="s">
        <v>65</v>
      </c>
      <c r="AD662" t="s">
        <v>66</v>
      </c>
      <c r="AE662" t="s">
        <v>110</v>
      </c>
      <c r="AF662">
        <v>22</v>
      </c>
      <c r="AL662" t="s">
        <v>58</v>
      </c>
      <c r="AV662">
        <v>779505.1</v>
      </c>
    </row>
    <row r="663" spans="1:48" x14ac:dyDescent="0.3">
      <c r="A663">
        <v>931360</v>
      </c>
      <c r="B663" s="1">
        <v>42384</v>
      </c>
      <c r="D663" t="s">
        <v>2379</v>
      </c>
      <c r="E663" t="s">
        <v>1917</v>
      </c>
      <c r="F663" t="s">
        <v>1918</v>
      </c>
      <c r="G663" t="s">
        <v>49</v>
      </c>
      <c r="H663" t="s">
        <v>1998</v>
      </c>
      <c r="I663" t="s">
        <v>1130</v>
      </c>
      <c r="K663">
        <v>20</v>
      </c>
      <c r="L663">
        <v>53.75</v>
      </c>
      <c r="M663">
        <v>0</v>
      </c>
      <c r="N663">
        <v>1075</v>
      </c>
      <c r="S663" t="s">
        <v>63</v>
      </c>
      <c r="T663">
        <v>0</v>
      </c>
      <c r="V663">
        <v>4</v>
      </c>
      <c r="W663">
        <v>60</v>
      </c>
      <c r="X663" t="s">
        <v>558</v>
      </c>
      <c r="Z663" t="s">
        <v>54</v>
      </c>
      <c r="AA663" s="1">
        <v>42387</v>
      </c>
      <c r="AB663">
        <v>71325</v>
      </c>
      <c r="AC663" t="s">
        <v>1920</v>
      </c>
      <c r="AD663" t="s">
        <v>1921</v>
      </c>
      <c r="AE663" t="s">
        <v>85</v>
      </c>
      <c r="AF663">
        <v>11</v>
      </c>
      <c r="AL663" t="s">
        <v>58</v>
      </c>
      <c r="AV663">
        <v>779506.1</v>
      </c>
    </row>
    <row r="664" spans="1:48" x14ac:dyDescent="0.3">
      <c r="A664">
        <v>931382</v>
      </c>
      <c r="B664" s="1">
        <v>42384</v>
      </c>
      <c r="D664" t="s">
        <v>2373</v>
      </c>
      <c r="E664" t="s">
        <v>59</v>
      </c>
      <c r="F664" t="s">
        <v>60</v>
      </c>
      <c r="G664" t="s">
        <v>49</v>
      </c>
      <c r="H664" t="s">
        <v>2000</v>
      </c>
      <c r="I664" t="s">
        <v>2001</v>
      </c>
      <c r="K664">
        <v>1</v>
      </c>
      <c r="L664">
        <v>0</v>
      </c>
      <c r="M664">
        <v>0</v>
      </c>
      <c r="N664">
        <v>0</v>
      </c>
      <c r="S664" t="s">
        <v>426</v>
      </c>
      <c r="T664">
        <v>0</v>
      </c>
      <c r="V664">
        <v>10</v>
      </c>
      <c r="W664" t="s">
        <v>1988</v>
      </c>
      <c r="X664" t="s">
        <v>2002</v>
      </c>
      <c r="Z664" t="s">
        <v>82</v>
      </c>
      <c r="AA664" s="1">
        <v>42384</v>
      </c>
      <c r="AB664">
        <v>67197</v>
      </c>
      <c r="AC664" t="s">
        <v>65</v>
      </c>
      <c r="AD664" t="s">
        <v>66</v>
      </c>
      <c r="AE664" t="s">
        <v>110</v>
      </c>
      <c r="AF664">
        <v>22</v>
      </c>
      <c r="AL664" t="s">
        <v>58</v>
      </c>
      <c r="AV664">
        <v>779520</v>
      </c>
    </row>
    <row r="665" spans="1:48" x14ac:dyDescent="0.3">
      <c r="A665">
        <v>931383</v>
      </c>
      <c r="B665" s="1">
        <v>42384</v>
      </c>
      <c r="D665" t="s">
        <v>2377</v>
      </c>
      <c r="E665" t="s">
        <v>1189</v>
      </c>
      <c r="F665" t="s">
        <v>1190</v>
      </c>
      <c r="G665" t="s">
        <v>49</v>
      </c>
      <c r="H665" t="s">
        <v>2003</v>
      </c>
      <c r="I665" t="s">
        <v>2004</v>
      </c>
      <c r="K665">
        <v>62</v>
      </c>
      <c r="L665">
        <v>0</v>
      </c>
      <c r="M665">
        <v>0</v>
      </c>
      <c r="N665">
        <v>0</v>
      </c>
      <c r="S665" t="s">
        <v>52</v>
      </c>
      <c r="T665">
        <v>0</v>
      </c>
      <c r="V665" t="s">
        <v>2005</v>
      </c>
      <c r="W665" t="s">
        <v>576</v>
      </c>
      <c r="X665">
        <v>4</v>
      </c>
      <c r="Z665" t="s">
        <v>82</v>
      </c>
      <c r="AA665" s="1">
        <v>42384</v>
      </c>
      <c r="AB665">
        <v>55709</v>
      </c>
      <c r="AC665" t="s">
        <v>2006</v>
      </c>
      <c r="AD665" t="s">
        <v>2007</v>
      </c>
      <c r="AE665" t="s">
        <v>240</v>
      </c>
      <c r="AF665">
        <v>14</v>
      </c>
      <c r="AL665" t="s">
        <v>58</v>
      </c>
      <c r="AV665">
        <v>779521</v>
      </c>
    </row>
    <row r="666" spans="1:48" x14ac:dyDescent="0.3">
      <c r="A666">
        <v>931384</v>
      </c>
      <c r="B666" s="1">
        <v>42384</v>
      </c>
      <c r="D666" t="s">
        <v>2373</v>
      </c>
      <c r="E666" t="s">
        <v>59</v>
      </c>
      <c r="F666" t="s">
        <v>60</v>
      </c>
      <c r="G666" t="s">
        <v>49</v>
      </c>
      <c r="H666" t="s">
        <v>2008</v>
      </c>
      <c r="I666" t="s">
        <v>2009</v>
      </c>
      <c r="K666">
        <v>1</v>
      </c>
      <c r="L666">
        <v>0</v>
      </c>
      <c r="M666">
        <v>0</v>
      </c>
      <c r="N666">
        <v>0</v>
      </c>
      <c r="S666" t="s">
        <v>426</v>
      </c>
      <c r="T666">
        <v>0</v>
      </c>
      <c r="V666">
        <v>9.5</v>
      </c>
      <c r="W666" t="s">
        <v>2010</v>
      </c>
      <c r="X666">
        <v>2</v>
      </c>
      <c r="Z666" t="s">
        <v>82</v>
      </c>
      <c r="AA666" s="1">
        <v>42384</v>
      </c>
      <c r="AB666">
        <v>67197</v>
      </c>
      <c r="AC666" t="s">
        <v>65</v>
      </c>
      <c r="AD666" t="s">
        <v>66</v>
      </c>
      <c r="AE666" t="s">
        <v>110</v>
      </c>
      <c r="AF666">
        <v>22</v>
      </c>
      <c r="AL666" t="s">
        <v>58</v>
      </c>
      <c r="AV666">
        <v>779522</v>
      </c>
    </row>
    <row r="667" spans="1:48" x14ac:dyDescent="0.3">
      <c r="A667">
        <v>931388</v>
      </c>
      <c r="B667" s="1">
        <v>42384</v>
      </c>
      <c r="D667" t="s">
        <v>2373</v>
      </c>
      <c r="E667" t="s">
        <v>59</v>
      </c>
      <c r="F667" t="s">
        <v>60</v>
      </c>
      <c r="G667" t="s">
        <v>49</v>
      </c>
      <c r="H667" t="s">
        <v>2012</v>
      </c>
      <c r="I667" t="s">
        <v>1996</v>
      </c>
      <c r="K667">
        <v>1</v>
      </c>
      <c r="L667">
        <v>0</v>
      </c>
      <c r="M667">
        <v>0</v>
      </c>
      <c r="N667">
        <v>0</v>
      </c>
      <c r="S667" t="s">
        <v>426</v>
      </c>
      <c r="T667">
        <v>0</v>
      </c>
      <c r="V667">
        <v>9.25</v>
      </c>
      <c r="W667" t="s">
        <v>2013</v>
      </c>
      <c r="X667">
        <v>0</v>
      </c>
      <c r="Z667" t="s">
        <v>82</v>
      </c>
      <c r="AA667" s="1">
        <v>42384</v>
      </c>
      <c r="AB667">
        <v>67197</v>
      </c>
      <c r="AC667" t="s">
        <v>65</v>
      </c>
      <c r="AD667" t="s">
        <v>66</v>
      </c>
      <c r="AE667" t="s">
        <v>110</v>
      </c>
      <c r="AF667">
        <v>22</v>
      </c>
      <c r="AL667" t="s">
        <v>58</v>
      </c>
      <c r="AV667">
        <v>779524</v>
      </c>
    </row>
    <row r="668" spans="1:48" x14ac:dyDescent="0.3">
      <c r="A668">
        <v>931390</v>
      </c>
      <c r="B668" s="1">
        <v>42384</v>
      </c>
      <c r="D668" t="s">
        <v>2373</v>
      </c>
      <c r="E668" t="s">
        <v>59</v>
      </c>
      <c r="F668" t="s">
        <v>60</v>
      </c>
      <c r="G668" t="s">
        <v>49</v>
      </c>
      <c r="H668" t="s">
        <v>2015</v>
      </c>
      <c r="I668" t="s">
        <v>2009</v>
      </c>
      <c r="K668">
        <v>1</v>
      </c>
      <c r="L668">
        <v>0</v>
      </c>
      <c r="M668">
        <v>0</v>
      </c>
      <c r="N668">
        <v>0</v>
      </c>
      <c r="S668" t="s">
        <v>426</v>
      </c>
      <c r="T668">
        <v>0</v>
      </c>
      <c r="V668">
        <v>9.25</v>
      </c>
      <c r="W668" t="s">
        <v>2016</v>
      </c>
      <c r="X668">
        <v>0</v>
      </c>
      <c r="Z668" t="s">
        <v>82</v>
      </c>
      <c r="AA668" s="1">
        <v>42384</v>
      </c>
      <c r="AB668">
        <v>67197</v>
      </c>
      <c r="AC668" t="s">
        <v>65</v>
      </c>
      <c r="AD668" t="s">
        <v>66</v>
      </c>
      <c r="AE668" t="s">
        <v>110</v>
      </c>
      <c r="AF668">
        <v>22</v>
      </c>
      <c r="AL668" t="s">
        <v>58</v>
      </c>
      <c r="AV668">
        <v>779526</v>
      </c>
    </row>
    <row r="669" spans="1:48" x14ac:dyDescent="0.3">
      <c r="A669">
        <v>931391</v>
      </c>
      <c r="B669" s="1">
        <v>42384</v>
      </c>
      <c r="D669" t="s">
        <v>2373</v>
      </c>
      <c r="E669" t="s">
        <v>59</v>
      </c>
      <c r="F669" t="s">
        <v>60</v>
      </c>
      <c r="G669" t="s">
        <v>49</v>
      </c>
      <c r="H669" t="s">
        <v>2017</v>
      </c>
      <c r="I669" t="s">
        <v>1996</v>
      </c>
      <c r="K669">
        <v>1</v>
      </c>
      <c r="L669">
        <v>0</v>
      </c>
      <c r="M669">
        <v>0</v>
      </c>
      <c r="N669">
        <v>0</v>
      </c>
      <c r="S669" t="s">
        <v>426</v>
      </c>
      <c r="T669">
        <v>0</v>
      </c>
      <c r="V669">
        <v>9.25</v>
      </c>
      <c r="W669" t="s">
        <v>2018</v>
      </c>
      <c r="X669">
        <v>2</v>
      </c>
      <c r="Z669" t="s">
        <v>82</v>
      </c>
      <c r="AA669" s="1">
        <v>42384</v>
      </c>
      <c r="AB669">
        <v>67197</v>
      </c>
      <c r="AC669" t="s">
        <v>65</v>
      </c>
      <c r="AD669" t="s">
        <v>66</v>
      </c>
      <c r="AE669" t="s">
        <v>110</v>
      </c>
      <c r="AF669">
        <v>22</v>
      </c>
      <c r="AL669" t="s">
        <v>58</v>
      </c>
      <c r="AV669">
        <v>779527</v>
      </c>
    </row>
    <row r="670" spans="1:48" x14ac:dyDescent="0.3">
      <c r="A670">
        <v>931409</v>
      </c>
      <c r="B670" s="1">
        <v>42384</v>
      </c>
      <c r="D670" t="s">
        <v>2377</v>
      </c>
      <c r="E670" t="s">
        <v>1757</v>
      </c>
      <c r="F670" t="s">
        <v>1758</v>
      </c>
      <c r="G670" t="s">
        <v>49</v>
      </c>
      <c r="H670" t="s">
        <v>1759</v>
      </c>
      <c r="I670" t="s">
        <v>2020</v>
      </c>
      <c r="K670">
        <v>10</v>
      </c>
      <c r="L670">
        <v>2125.9499999999998</v>
      </c>
      <c r="M670">
        <v>0</v>
      </c>
      <c r="N670">
        <v>21259.5</v>
      </c>
      <c r="S670" t="s">
        <v>724</v>
      </c>
      <c r="T670">
        <v>0</v>
      </c>
      <c r="V670">
        <v>80</v>
      </c>
      <c r="W670">
        <v>68</v>
      </c>
      <c r="X670">
        <v>96</v>
      </c>
      <c r="Y670" t="s">
        <v>1206</v>
      </c>
      <c r="Z670" t="s">
        <v>54</v>
      </c>
      <c r="AA670" s="1">
        <v>42387</v>
      </c>
      <c r="AB670">
        <v>10569</v>
      </c>
      <c r="AC670" t="s">
        <v>1761</v>
      </c>
      <c r="AD670" t="s">
        <v>1762</v>
      </c>
      <c r="AE670" t="s">
        <v>240</v>
      </c>
      <c r="AF670">
        <v>22</v>
      </c>
      <c r="AK670" t="s">
        <v>67</v>
      </c>
      <c r="AL670" t="s">
        <v>58</v>
      </c>
      <c r="AV670">
        <v>779280.2</v>
      </c>
    </row>
    <row r="671" spans="1:48" x14ac:dyDescent="0.3">
      <c r="A671">
        <v>931477</v>
      </c>
      <c r="B671" s="1">
        <v>42384</v>
      </c>
      <c r="D671" t="s">
        <v>2379</v>
      </c>
      <c r="E671" t="s">
        <v>2042</v>
      </c>
      <c r="F671" t="s">
        <v>2043</v>
      </c>
      <c r="G671" t="s">
        <v>49</v>
      </c>
      <c r="H671" t="s">
        <v>2044</v>
      </c>
      <c r="I671" t="s">
        <v>2045</v>
      </c>
      <c r="K671">
        <v>100</v>
      </c>
      <c r="L671">
        <v>16.05</v>
      </c>
      <c r="M671">
        <v>0</v>
      </c>
      <c r="N671">
        <v>1605</v>
      </c>
      <c r="S671" t="s">
        <v>141</v>
      </c>
      <c r="T671">
        <v>0</v>
      </c>
      <c r="V671">
        <v>6.5</v>
      </c>
      <c r="W671">
        <v>3.75</v>
      </c>
      <c r="X671" t="s">
        <v>216</v>
      </c>
      <c r="Z671" t="s">
        <v>54</v>
      </c>
      <c r="AA671" s="1">
        <v>42387</v>
      </c>
      <c r="AB671">
        <v>62171</v>
      </c>
      <c r="AC671" t="s">
        <v>2046</v>
      </c>
      <c r="AD671" t="s">
        <v>2047</v>
      </c>
      <c r="AE671" t="s">
        <v>270</v>
      </c>
      <c r="AF671">
        <v>33</v>
      </c>
      <c r="AL671" t="s">
        <v>58</v>
      </c>
      <c r="AV671">
        <v>779577.1</v>
      </c>
    </row>
    <row r="672" spans="1:48" x14ac:dyDescent="0.3">
      <c r="A672">
        <v>931479</v>
      </c>
      <c r="B672" s="1">
        <v>42384</v>
      </c>
      <c r="D672" t="s">
        <v>2379</v>
      </c>
      <c r="E672" t="s">
        <v>2042</v>
      </c>
      <c r="F672" t="s">
        <v>2043</v>
      </c>
      <c r="G672" t="s">
        <v>49</v>
      </c>
      <c r="H672" t="s">
        <v>2048</v>
      </c>
      <c r="I672" t="s">
        <v>2049</v>
      </c>
      <c r="K672">
        <v>100</v>
      </c>
      <c r="L672">
        <v>10.75</v>
      </c>
      <c r="M672">
        <v>0</v>
      </c>
      <c r="N672">
        <v>1075</v>
      </c>
      <c r="S672" t="s">
        <v>141</v>
      </c>
      <c r="T672">
        <v>0</v>
      </c>
      <c r="V672">
        <v>4.5</v>
      </c>
      <c r="W672">
        <v>4</v>
      </c>
      <c r="X672" t="s">
        <v>216</v>
      </c>
      <c r="Z672" t="s">
        <v>54</v>
      </c>
      <c r="AA672" s="1">
        <v>42387</v>
      </c>
      <c r="AB672">
        <v>62171</v>
      </c>
      <c r="AC672" t="s">
        <v>2046</v>
      </c>
      <c r="AD672" t="s">
        <v>2047</v>
      </c>
      <c r="AE672" t="s">
        <v>270</v>
      </c>
      <c r="AF672">
        <v>33</v>
      </c>
      <c r="AL672" t="s">
        <v>58</v>
      </c>
      <c r="AV672">
        <v>779579.1</v>
      </c>
    </row>
    <row r="673" spans="1:48" x14ac:dyDescent="0.3">
      <c r="A673">
        <v>931519</v>
      </c>
      <c r="B673" s="1">
        <v>42384</v>
      </c>
      <c r="D673" t="s">
        <v>2379</v>
      </c>
      <c r="E673" t="s">
        <v>2050</v>
      </c>
      <c r="F673" t="s">
        <v>2051</v>
      </c>
      <c r="G673" t="s">
        <v>49</v>
      </c>
      <c r="H673" t="s">
        <v>2052</v>
      </c>
      <c r="I673" t="s">
        <v>2053</v>
      </c>
      <c r="K673">
        <v>5</v>
      </c>
      <c r="L673">
        <v>627.04999999999995</v>
      </c>
      <c r="M673">
        <v>0</v>
      </c>
      <c r="N673">
        <v>3135.25</v>
      </c>
      <c r="S673" t="s">
        <v>175</v>
      </c>
      <c r="T673">
        <v>0</v>
      </c>
      <c r="V673">
        <v>26</v>
      </c>
      <c r="W673">
        <v>42</v>
      </c>
      <c r="X673">
        <v>90</v>
      </c>
      <c r="Y673" t="s">
        <v>2054</v>
      </c>
      <c r="Z673" t="s">
        <v>54</v>
      </c>
      <c r="AA673" s="1">
        <v>42384</v>
      </c>
      <c r="AB673">
        <v>56265</v>
      </c>
      <c r="AC673" t="s">
        <v>2055</v>
      </c>
      <c r="AD673" t="s">
        <v>2056</v>
      </c>
      <c r="AE673" t="s">
        <v>327</v>
      </c>
      <c r="AF673">
        <v>42</v>
      </c>
      <c r="AL673" t="s">
        <v>58</v>
      </c>
      <c r="AV673">
        <v>779600.1</v>
      </c>
    </row>
    <row r="674" spans="1:48" x14ac:dyDescent="0.3">
      <c r="A674">
        <v>931536</v>
      </c>
      <c r="B674" s="1">
        <v>42384</v>
      </c>
      <c r="D674" t="s">
        <v>2379</v>
      </c>
      <c r="E674" t="s">
        <v>2065</v>
      </c>
      <c r="F674" t="s">
        <v>2066</v>
      </c>
      <c r="G674" t="s">
        <v>49</v>
      </c>
      <c r="H674" t="s">
        <v>2067</v>
      </c>
      <c r="I674" t="s">
        <v>1130</v>
      </c>
      <c r="K674">
        <v>10</v>
      </c>
      <c r="L674">
        <v>77.3</v>
      </c>
      <c r="M674">
        <v>0</v>
      </c>
      <c r="N674">
        <v>773</v>
      </c>
      <c r="S674" t="s">
        <v>114</v>
      </c>
      <c r="T674">
        <v>0</v>
      </c>
      <c r="V674">
        <v>3.5</v>
      </c>
      <c r="W674">
        <v>36.5</v>
      </c>
      <c r="X674" t="s">
        <v>306</v>
      </c>
      <c r="Z674" t="s">
        <v>54</v>
      </c>
      <c r="AA674" s="1">
        <v>42387</v>
      </c>
      <c r="AB674">
        <v>70771</v>
      </c>
      <c r="AC674" t="s">
        <v>2068</v>
      </c>
      <c r="AD674" t="s">
        <v>2069</v>
      </c>
      <c r="AE674" t="s">
        <v>118</v>
      </c>
      <c r="AF674">
        <v>11</v>
      </c>
      <c r="AL674" t="s">
        <v>58</v>
      </c>
      <c r="AV674">
        <v>779613.1</v>
      </c>
    </row>
    <row r="675" spans="1:48" x14ac:dyDescent="0.3">
      <c r="A675">
        <v>931580</v>
      </c>
      <c r="B675" s="1">
        <v>42384</v>
      </c>
      <c r="D675" t="s">
        <v>2379</v>
      </c>
      <c r="E675" t="s">
        <v>2093</v>
      </c>
      <c r="F675" t="s">
        <v>2094</v>
      </c>
      <c r="G675" t="s">
        <v>49</v>
      </c>
      <c r="H675" t="s">
        <v>2095</v>
      </c>
      <c r="I675" t="s">
        <v>1084</v>
      </c>
      <c r="K675">
        <v>250</v>
      </c>
      <c r="L675">
        <v>20.25</v>
      </c>
      <c r="M675">
        <v>0</v>
      </c>
      <c r="N675">
        <v>5062.5</v>
      </c>
      <c r="S675" t="s">
        <v>197</v>
      </c>
      <c r="T675">
        <v>0</v>
      </c>
      <c r="V675">
        <v>3.5</v>
      </c>
      <c r="W675">
        <v>51</v>
      </c>
      <c r="X675" t="s">
        <v>1578</v>
      </c>
      <c r="Z675" t="s">
        <v>54</v>
      </c>
      <c r="AA675" s="1">
        <v>42387</v>
      </c>
      <c r="AB675">
        <v>70727</v>
      </c>
      <c r="AC675" t="s">
        <v>2096</v>
      </c>
      <c r="AD675" t="s">
        <v>2097</v>
      </c>
      <c r="AE675" t="s">
        <v>483</v>
      </c>
      <c r="AF675">
        <v>22</v>
      </c>
      <c r="AL675" t="s">
        <v>58</v>
      </c>
      <c r="AV675">
        <v>779632.1</v>
      </c>
    </row>
    <row r="676" spans="1:48" x14ac:dyDescent="0.3">
      <c r="A676">
        <v>931626</v>
      </c>
      <c r="B676" s="1">
        <v>42384</v>
      </c>
      <c r="D676" t="s">
        <v>2379</v>
      </c>
      <c r="E676" t="s">
        <v>1690</v>
      </c>
      <c r="F676" t="s">
        <v>1691</v>
      </c>
      <c r="G676" t="s">
        <v>49</v>
      </c>
      <c r="H676" t="s">
        <v>2125</v>
      </c>
      <c r="I676" t="s">
        <v>335</v>
      </c>
      <c r="K676">
        <v>10</v>
      </c>
      <c r="L676">
        <v>103.6</v>
      </c>
      <c r="M676">
        <v>0</v>
      </c>
      <c r="N676">
        <v>1036</v>
      </c>
      <c r="S676" t="s">
        <v>175</v>
      </c>
      <c r="T676">
        <v>0</v>
      </c>
      <c r="V676">
        <v>2</v>
      </c>
      <c r="W676">
        <v>50</v>
      </c>
      <c r="X676" t="s">
        <v>2126</v>
      </c>
      <c r="Z676" t="s">
        <v>54</v>
      </c>
      <c r="AA676" s="1">
        <v>42388</v>
      </c>
      <c r="AB676">
        <v>61228</v>
      </c>
      <c r="AC676" t="s">
        <v>1696</v>
      </c>
      <c r="AD676" t="s">
        <v>1697</v>
      </c>
      <c r="AE676" t="s">
        <v>534</v>
      </c>
      <c r="AF676">
        <v>20</v>
      </c>
      <c r="AL676" t="s">
        <v>58</v>
      </c>
      <c r="AV676">
        <v>779654.2</v>
      </c>
    </row>
    <row r="677" spans="1:48" x14ac:dyDescent="0.3">
      <c r="A677">
        <v>931626</v>
      </c>
      <c r="B677" s="1">
        <v>42384</v>
      </c>
      <c r="D677" t="s">
        <v>2379</v>
      </c>
      <c r="E677" t="s">
        <v>1690</v>
      </c>
      <c r="F677" t="s">
        <v>1691</v>
      </c>
      <c r="G677" t="s">
        <v>49</v>
      </c>
      <c r="H677" t="s">
        <v>2125</v>
      </c>
      <c r="I677" t="s">
        <v>335</v>
      </c>
      <c r="K677">
        <v>20</v>
      </c>
      <c r="L677">
        <v>87.05</v>
      </c>
      <c r="M677">
        <v>0</v>
      </c>
      <c r="N677">
        <v>1741</v>
      </c>
      <c r="S677" t="s">
        <v>175</v>
      </c>
      <c r="T677">
        <v>0</v>
      </c>
      <c r="V677">
        <v>2</v>
      </c>
      <c r="W677">
        <v>50</v>
      </c>
      <c r="X677" t="s">
        <v>2126</v>
      </c>
      <c r="Z677" t="s">
        <v>54</v>
      </c>
      <c r="AA677" s="1">
        <v>42388</v>
      </c>
      <c r="AB677">
        <v>61228</v>
      </c>
      <c r="AC677" t="s">
        <v>1696</v>
      </c>
      <c r="AD677" t="s">
        <v>1697</v>
      </c>
      <c r="AE677" t="s">
        <v>534</v>
      </c>
      <c r="AF677">
        <v>20</v>
      </c>
      <c r="AL677" t="s">
        <v>58</v>
      </c>
      <c r="AV677">
        <v>779654.3</v>
      </c>
    </row>
    <row r="678" spans="1:48" x14ac:dyDescent="0.3">
      <c r="A678">
        <v>931629</v>
      </c>
      <c r="B678" s="1">
        <v>42384</v>
      </c>
      <c r="D678" t="s">
        <v>2397</v>
      </c>
      <c r="E678" t="s">
        <v>2130</v>
      </c>
      <c r="F678" t="s">
        <v>2131</v>
      </c>
      <c r="G678" t="s">
        <v>49</v>
      </c>
      <c r="H678" t="s">
        <v>2132</v>
      </c>
      <c r="K678">
        <v>1</v>
      </c>
      <c r="L678">
        <v>0</v>
      </c>
      <c r="M678">
        <v>0</v>
      </c>
      <c r="N678">
        <v>0</v>
      </c>
      <c r="S678" t="s">
        <v>382</v>
      </c>
      <c r="T678">
        <v>0</v>
      </c>
      <c r="V678">
        <v>4</v>
      </c>
      <c r="W678">
        <v>15</v>
      </c>
      <c r="X678" t="s">
        <v>2133</v>
      </c>
      <c r="Z678" t="s">
        <v>82</v>
      </c>
      <c r="AA678" s="1">
        <v>42384</v>
      </c>
      <c r="AB678">
        <v>65773</v>
      </c>
      <c r="AC678" t="s">
        <v>2134</v>
      </c>
      <c r="AD678" t="s">
        <v>2135</v>
      </c>
      <c r="AE678" t="s">
        <v>307</v>
      </c>
      <c r="AF678">
        <v>11</v>
      </c>
      <c r="AL678" t="s">
        <v>58</v>
      </c>
      <c r="AV678">
        <v>779656</v>
      </c>
    </row>
    <row r="679" spans="1:48" x14ac:dyDescent="0.3">
      <c r="A679">
        <v>931678</v>
      </c>
      <c r="B679" s="1">
        <v>42384</v>
      </c>
      <c r="D679" t="s">
        <v>2369</v>
      </c>
      <c r="E679" t="s">
        <v>1611</v>
      </c>
      <c r="F679" t="s">
        <v>1612</v>
      </c>
      <c r="G679" t="s">
        <v>49</v>
      </c>
      <c r="H679" t="s">
        <v>2140</v>
      </c>
      <c r="I679" t="s">
        <v>335</v>
      </c>
      <c r="K679">
        <v>60</v>
      </c>
      <c r="L679">
        <v>39.25</v>
      </c>
      <c r="M679">
        <v>0</v>
      </c>
      <c r="N679">
        <v>2355</v>
      </c>
      <c r="S679" t="s">
        <v>416</v>
      </c>
      <c r="T679">
        <v>0</v>
      </c>
      <c r="V679">
        <v>10</v>
      </c>
      <c r="W679" t="s">
        <v>705</v>
      </c>
      <c r="X679" t="s">
        <v>881</v>
      </c>
      <c r="Z679" t="s">
        <v>54</v>
      </c>
      <c r="AA679" s="1">
        <v>42387</v>
      </c>
      <c r="AB679">
        <v>50207</v>
      </c>
      <c r="AC679" t="s">
        <v>1615</v>
      </c>
      <c r="AD679" t="s">
        <v>1616</v>
      </c>
      <c r="AE679" t="s">
        <v>159</v>
      </c>
      <c r="AF679">
        <v>11</v>
      </c>
      <c r="AL679" t="s">
        <v>58</v>
      </c>
      <c r="AV679">
        <v>779677.2</v>
      </c>
    </row>
    <row r="680" spans="1:48" x14ac:dyDescent="0.3">
      <c r="A680">
        <v>931734</v>
      </c>
      <c r="B680" s="1">
        <v>42387</v>
      </c>
      <c r="D680" t="s">
        <v>2379</v>
      </c>
      <c r="E680" t="s">
        <v>2151</v>
      </c>
      <c r="F680" t="s">
        <v>2152</v>
      </c>
      <c r="G680" t="s">
        <v>49</v>
      </c>
      <c r="H680" t="s">
        <v>1919</v>
      </c>
      <c r="I680" t="s">
        <v>1130</v>
      </c>
      <c r="K680">
        <v>20</v>
      </c>
      <c r="L680">
        <v>40.4</v>
      </c>
      <c r="M680">
        <v>0</v>
      </c>
      <c r="N680">
        <v>808</v>
      </c>
      <c r="S680" t="s">
        <v>63</v>
      </c>
      <c r="T680">
        <v>0</v>
      </c>
      <c r="V680">
        <v>4</v>
      </c>
      <c r="W680">
        <v>60</v>
      </c>
      <c r="X680" t="s">
        <v>1578</v>
      </c>
      <c r="Z680" t="s">
        <v>54</v>
      </c>
      <c r="AA680" s="1">
        <v>42387</v>
      </c>
      <c r="AB680">
        <v>69608</v>
      </c>
      <c r="AC680" t="s">
        <v>1920</v>
      </c>
      <c r="AD680" t="s">
        <v>1921</v>
      </c>
      <c r="AE680" t="s">
        <v>499</v>
      </c>
      <c r="AF680">
        <v>11</v>
      </c>
      <c r="AL680" t="s">
        <v>58</v>
      </c>
      <c r="AV680">
        <v>779703.1</v>
      </c>
    </row>
    <row r="681" spans="1:48" x14ac:dyDescent="0.3">
      <c r="A681">
        <v>931792</v>
      </c>
      <c r="B681" s="1">
        <v>42387</v>
      </c>
      <c r="D681" t="s">
        <v>2393</v>
      </c>
      <c r="E681" t="s">
        <v>2165</v>
      </c>
      <c r="F681" t="s">
        <v>2166</v>
      </c>
      <c r="G681" t="s">
        <v>49</v>
      </c>
      <c r="H681" t="s">
        <v>2167</v>
      </c>
      <c r="I681" t="s">
        <v>2168</v>
      </c>
      <c r="K681">
        <v>1</v>
      </c>
      <c r="L681">
        <v>2116.15</v>
      </c>
      <c r="M681">
        <v>0</v>
      </c>
      <c r="N681">
        <v>2116.15</v>
      </c>
      <c r="S681" t="s">
        <v>215</v>
      </c>
      <c r="T681">
        <v>0</v>
      </c>
      <c r="V681">
        <v>38</v>
      </c>
      <c r="W681">
        <v>65</v>
      </c>
      <c r="X681" t="s">
        <v>2169</v>
      </c>
      <c r="Z681" t="s">
        <v>54</v>
      </c>
      <c r="AA681" s="1">
        <v>42388</v>
      </c>
      <c r="AB681">
        <v>54599</v>
      </c>
      <c r="AC681" t="s">
        <v>2170</v>
      </c>
      <c r="AD681" t="s">
        <v>2171</v>
      </c>
      <c r="AE681" t="s">
        <v>169</v>
      </c>
      <c r="AF681">
        <v>81</v>
      </c>
      <c r="AL681" t="s">
        <v>58</v>
      </c>
      <c r="AV681">
        <v>779748.1</v>
      </c>
    </row>
    <row r="682" spans="1:48" x14ac:dyDescent="0.3">
      <c r="A682">
        <v>931841</v>
      </c>
      <c r="B682" s="1">
        <v>42387</v>
      </c>
      <c r="D682" t="s">
        <v>2377</v>
      </c>
      <c r="E682" t="s">
        <v>126</v>
      </c>
      <c r="F682" t="s">
        <v>127</v>
      </c>
      <c r="G682" t="s">
        <v>49</v>
      </c>
      <c r="H682" t="s">
        <v>2172</v>
      </c>
      <c r="I682" t="s">
        <v>1408</v>
      </c>
      <c r="K682">
        <v>1</v>
      </c>
      <c r="L682">
        <v>0</v>
      </c>
      <c r="M682">
        <v>0</v>
      </c>
      <c r="N682">
        <v>0</v>
      </c>
      <c r="S682" t="s">
        <v>114</v>
      </c>
      <c r="T682">
        <v>0</v>
      </c>
      <c r="V682">
        <v>18</v>
      </c>
      <c r="W682" t="s">
        <v>2173</v>
      </c>
      <c r="Z682" t="s">
        <v>82</v>
      </c>
      <c r="AA682" s="1">
        <v>42387</v>
      </c>
      <c r="AB682">
        <v>68929</v>
      </c>
      <c r="AC682" t="s">
        <v>2174</v>
      </c>
      <c r="AD682" t="s">
        <v>2175</v>
      </c>
      <c r="AE682" t="s">
        <v>790</v>
      </c>
      <c r="AF682">
        <v>42</v>
      </c>
      <c r="AL682" t="s">
        <v>58</v>
      </c>
      <c r="AV682">
        <v>779768</v>
      </c>
    </row>
    <row r="683" spans="1:48" x14ac:dyDescent="0.3">
      <c r="A683">
        <v>931864</v>
      </c>
      <c r="B683" s="1">
        <v>42387</v>
      </c>
      <c r="D683" t="s">
        <v>2394</v>
      </c>
      <c r="E683" t="s">
        <v>2182</v>
      </c>
      <c r="F683" t="s">
        <v>2183</v>
      </c>
      <c r="G683" t="s">
        <v>49</v>
      </c>
      <c r="H683" t="s">
        <v>2195</v>
      </c>
      <c r="I683" t="s">
        <v>2196</v>
      </c>
      <c r="K683">
        <v>1</v>
      </c>
      <c r="L683">
        <v>0</v>
      </c>
      <c r="M683">
        <v>0</v>
      </c>
      <c r="N683">
        <v>0</v>
      </c>
      <c r="S683" t="s">
        <v>305</v>
      </c>
      <c r="T683">
        <v>0</v>
      </c>
      <c r="V683">
        <v>3</v>
      </c>
      <c r="W683">
        <v>5</v>
      </c>
      <c r="X683" t="s">
        <v>2197</v>
      </c>
      <c r="Z683" t="s">
        <v>82</v>
      </c>
      <c r="AA683" s="1">
        <v>42387</v>
      </c>
      <c r="AB683">
        <v>68291</v>
      </c>
      <c r="AC683" t="s">
        <v>2187</v>
      </c>
      <c r="AD683" t="s">
        <v>2188</v>
      </c>
      <c r="AE683" t="s">
        <v>179</v>
      </c>
      <c r="AF683">
        <v>42</v>
      </c>
      <c r="AL683" t="s">
        <v>58</v>
      </c>
      <c r="AV683">
        <v>779782</v>
      </c>
    </row>
    <row r="684" spans="1:48" x14ac:dyDescent="0.3">
      <c r="A684">
        <v>931868</v>
      </c>
      <c r="B684" s="1">
        <v>42387</v>
      </c>
      <c r="D684" t="s">
        <v>2394</v>
      </c>
      <c r="E684" t="s">
        <v>2182</v>
      </c>
      <c r="F684" t="s">
        <v>2183</v>
      </c>
      <c r="G684" t="s">
        <v>49</v>
      </c>
      <c r="H684" t="s">
        <v>2198</v>
      </c>
      <c r="I684" t="s">
        <v>2196</v>
      </c>
      <c r="K684">
        <v>1</v>
      </c>
      <c r="L684">
        <v>0</v>
      </c>
      <c r="M684">
        <v>0</v>
      </c>
      <c r="N684">
        <v>0</v>
      </c>
      <c r="S684" t="s">
        <v>305</v>
      </c>
      <c r="T684">
        <v>0</v>
      </c>
      <c r="V684">
        <v>4</v>
      </c>
      <c r="W684">
        <v>6</v>
      </c>
      <c r="X684" t="s">
        <v>2197</v>
      </c>
      <c r="Z684" t="s">
        <v>82</v>
      </c>
      <c r="AA684" s="1">
        <v>42387</v>
      </c>
      <c r="AB684">
        <v>68291</v>
      </c>
      <c r="AC684" t="s">
        <v>2187</v>
      </c>
      <c r="AD684" t="s">
        <v>2188</v>
      </c>
      <c r="AE684" t="s">
        <v>179</v>
      </c>
      <c r="AF684">
        <v>42</v>
      </c>
      <c r="AL684" t="s">
        <v>58</v>
      </c>
      <c r="AV684">
        <v>779784</v>
      </c>
    </row>
    <row r="685" spans="1:48" x14ac:dyDescent="0.3">
      <c r="A685">
        <v>931961</v>
      </c>
      <c r="B685" s="1">
        <v>42387</v>
      </c>
      <c r="D685" t="s">
        <v>2379</v>
      </c>
      <c r="E685" t="s">
        <v>210</v>
      </c>
      <c r="F685" t="s">
        <v>211</v>
      </c>
      <c r="G685" t="s">
        <v>49</v>
      </c>
      <c r="H685" t="s">
        <v>2240</v>
      </c>
      <c r="I685" t="s">
        <v>2241</v>
      </c>
      <c r="K685">
        <v>50</v>
      </c>
      <c r="L685">
        <v>0</v>
      </c>
      <c r="M685">
        <v>0</v>
      </c>
      <c r="N685">
        <v>0</v>
      </c>
      <c r="S685" t="s">
        <v>175</v>
      </c>
      <c r="T685">
        <v>0</v>
      </c>
      <c r="V685">
        <v>7.5</v>
      </c>
      <c r="W685">
        <v>2.5</v>
      </c>
      <c r="X685" t="s">
        <v>2242</v>
      </c>
      <c r="Z685" t="s">
        <v>82</v>
      </c>
      <c r="AA685" s="1">
        <v>42387</v>
      </c>
      <c r="AB685">
        <v>70457</v>
      </c>
      <c r="AC685" t="s">
        <v>2243</v>
      </c>
      <c r="AD685" t="s">
        <v>2244</v>
      </c>
      <c r="AE685" t="s">
        <v>208</v>
      </c>
      <c r="AF685">
        <v>20</v>
      </c>
      <c r="AL685" t="s">
        <v>58</v>
      </c>
      <c r="AV685">
        <v>779840.4</v>
      </c>
    </row>
    <row r="686" spans="1:48" x14ac:dyDescent="0.3">
      <c r="A686">
        <v>931961</v>
      </c>
      <c r="B686" s="1">
        <v>42387</v>
      </c>
      <c r="D686" t="s">
        <v>2379</v>
      </c>
      <c r="E686" t="s">
        <v>210</v>
      </c>
      <c r="F686" t="s">
        <v>211</v>
      </c>
      <c r="G686" t="s">
        <v>49</v>
      </c>
      <c r="H686" t="s">
        <v>2240</v>
      </c>
      <c r="I686" t="s">
        <v>2241</v>
      </c>
      <c r="K686">
        <v>100</v>
      </c>
      <c r="L686">
        <v>0</v>
      </c>
      <c r="M686">
        <v>0</v>
      </c>
      <c r="N686">
        <v>0</v>
      </c>
      <c r="S686" t="s">
        <v>175</v>
      </c>
      <c r="T686">
        <v>0</v>
      </c>
      <c r="V686">
        <v>7.5</v>
      </c>
      <c r="W686">
        <v>2.5</v>
      </c>
      <c r="X686" t="s">
        <v>2242</v>
      </c>
      <c r="Z686" t="s">
        <v>82</v>
      </c>
      <c r="AA686" s="1">
        <v>42387</v>
      </c>
      <c r="AB686">
        <v>70457</v>
      </c>
      <c r="AC686" t="s">
        <v>2243</v>
      </c>
      <c r="AD686" t="s">
        <v>2244</v>
      </c>
      <c r="AE686" t="s">
        <v>208</v>
      </c>
      <c r="AF686">
        <v>20</v>
      </c>
      <c r="AL686" t="s">
        <v>58</v>
      </c>
      <c r="AV686">
        <v>779840.5</v>
      </c>
    </row>
    <row r="687" spans="1:48" x14ac:dyDescent="0.3">
      <c r="A687">
        <v>931961</v>
      </c>
      <c r="B687" s="1">
        <v>42387</v>
      </c>
      <c r="D687" t="s">
        <v>2379</v>
      </c>
      <c r="E687" t="s">
        <v>210</v>
      </c>
      <c r="F687" t="s">
        <v>211</v>
      </c>
      <c r="G687" t="s">
        <v>49</v>
      </c>
      <c r="H687" t="s">
        <v>2240</v>
      </c>
      <c r="I687" t="s">
        <v>2241</v>
      </c>
      <c r="K687">
        <v>170</v>
      </c>
      <c r="L687">
        <v>0</v>
      </c>
      <c r="M687">
        <v>0</v>
      </c>
      <c r="N687">
        <v>0</v>
      </c>
      <c r="S687" t="s">
        <v>175</v>
      </c>
      <c r="T687">
        <v>0</v>
      </c>
      <c r="V687">
        <v>7.5</v>
      </c>
      <c r="W687">
        <v>2.5</v>
      </c>
      <c r="X687" t="s">
        <v>2242</v>
      </c>
      <c r="Z687" t="s">
        <v>82</v>
      </c>
      <c r="AA687" s="1">
        <v>42387</v>
      </c>
      <c r="AB687">
        <v>70457</v>
      </c>
      <c r="AC687" t="s">
        <v>2243</v>
      </c>
      <c r="AD687" t="s">
        <v>2244</v>
      </c>
      <c r="AE687" t="s">
        <v>208</v>
      </c>
      <c r="AF687">
        <v>20</v>
      </c>
      <c r="AL687" t="s">
        <v>58</v>
      </c>
      <c r="AV687">
        <v>779840.6</v>
      </c>
    </row>
    <row r="688" spans="1:48" x14ac:dyDescent="0.3">
      <c r="A688">
        <v>932005</v>
      </c>
      <c r="B688" s="1">
        <v>42387</v>
      </c>
      <c r="D688" t="s">
        <v>2370</v>
      </c>
      <c r="E688" t="s">
        <v>2283</v>
      </c>
      <c r="F688" t="s">
        <v>2284</v>
      </c>
      <c r="G688" t="s">
        <v>49</v>
      </c>
      <c r="H688" t="s">
        <v>2285</v>
      </c>
      <c r="I688" t="s">
        <v>2286</v>
      </c>
      <c r="K688">
        <v>20</v>
      </c>
      <c r="L688">
        <v>0</v>
      </c>
      <c r="M688">
        <v>0</v>
      </c>
      <c r="N688">
        <v>0</v>
      </c>
      <c r="S688" t="s">
        <v>697</v>
      </c>
      <c r="T688">
        <v>0</v>
      </c>
      <c r="V688">
        <v>23</v>
      </c>
      <c r="W688" t="s">
        <v>2287</v>
      </c>
      <c r="Z688" t="s">
        <v>82</v>
      </c>
      <c r="AA688" s="1">
        <v>42387</v>
      </c>
      <c r="AB688">
        <v>52129</v>
      </c>
      <c r="AC688" t="s">
        <v>2288</v>
      </c>
      <c r="AD688" t="s">
        <v>2289</v>
      </c>
      <c r="AE688" t="s">
        <v>85</v>
      </c>
      <c r="AF688">
        <v>20</v>
      </c>
      <c r="AL688" t="s">
        <v>58</v>
      </c>
      <c r="AV688">
        <v>779864</v>
      </c>
    </row>
    <row r="689" spans="1:48" x14ac:dyDescent="0.3">
      <c r="A689">
        <v>932016</v>
      </c>
      <c r="B689" s="1">
        <v>42387</v>
      </c>
      <c r="D689" t="s">
        <v>2373</v>
      </c>
      <c r="E689" t="s">
        <v>2290</v>
      </c>
      <c r="F689" t="s">
        <v>2291</v>
      </c>
      <c r="G689" t="s">
        <v>49</v>
      </c>
      <c r="H689" t="s">
        <v>2292</v>
      </c>
      <c r="I689" t="s">
        <v>2293</v>
      </c>
      <c r="K689">
        <v>30</v>
      </c>
      <c r="L689">
        <v>94.5</v>
      </c>
      <c r="M689">
        <v>0</v>
      </c>
      <c r="N689">
        <v>2835</v>
      </c>
      <c r="S689" t="s">
        <v>141</v>
      </c>
      <c r="T689">
        <v>0</v>
      </c>
      <c r="V689">
        <v>16</v>
      </c>
      <c r="W689" t="s">
        <v>2294</v>
      </c>
      <c r="Z689" t="s">
        <v>54</v>
      </c>
      <c r="AA689" s="1">
        <v>42387</v>
      </c>
      <c r="AB689">
        <v>71320</v>
      </c>
      <c r="AC689" t="s">
        <v>2295</v>
      </c>
      <c r="AD689" t="s">
        <v>2296</v>
      </c>
      <c r="AE689" t="s">
        <v>123</v>
      </c>
      <c r="AF689">
        <v>83</v>
      </c>
      <c r="AL689" t="s">
        <v>58</v>
      </c>
      <c r="AV689">
        <v>779868.1</v>
      </c>
    </row>
    <row r="690" spans="1:48" x14ac:dyDescent="0.3">
      <c r="A690">
        <v>932016</v>
      </c>
      <c r="B690" s="1">
        <v>42387</v>
      </c>
      <c r="D690" t="s">
        <v>2373</v>
      </c>
      <c r="E690" t="s">
        <v>2290</v>
      </c>
      <c r="F690" t="s">
        <v>2291</v>
      </c>
      <c r="G690" t="s">
        <v>49</v>
      </c>
      <c r="H690" t="s">
        <v>2292</v>
      </c>
      <c r="I690" t="s">
        <v>2293</v>
      </c>
      <c r="K690">
        <v>45</v>
      </c>
      <c r="L690">
        <v>91.25</v>
      </c>
      <c r="M690">
        <v>0</v>
      </c>
      <c r="N690">
        <v>4106.25</v>
      </c>
      <c r="S690" t="s">
        <v>141</v>
      </c>
      <c r="T690">
        <v>0</v>
      </c>
      <c r="V690">
        <v>16</v>
      </c>
      <c r="W690" t="s">
        <v>2294</v>
      </c>
      <c r="Z690" t="s">
        <v>54</v>
      </c>
      <c r="AA690" s="1">
        <v>42387</v>
      </c>
      <c r="AB690">
        <v>71320</v>
      </c>
      <c r="AC690" t="s">
        <v>2295</v>
      </c>
      <c r="AD690" t="s">
        <v>2296</v>
      </c>
      <c r="AE690" t="s">
        <v>123</v>
      </c>
      <c r="AF690">
        <v>83</v>
      </c>
      <c r="AL690" t="s">
        <v>58</v>
      </c>
      <c r="AV690">
        <v>779868.2</v>
      </c>
    </row>
    <row r="691" spans="1:48" x14ac:dyDescent="0.3">
      <c r="A691">
        <v>932016</v>
      </c>
      <c r="B691" s="1">
        <v>42387</v>
      </c>
      <c r="D691" t="s">
        <v>2373</v>
      </c>
      <c r="E691" t="s">
        <v>2290</v>
      </c>
      <c r="F691" t="s">
        <v>2291</v>
      </c>
      <c r="G691" t="s">
        <v>49</v>
      </c>
      <c r="H691" t="s">
        <v>2292</v>
      </c>
      <c r="I691" t="s">
        <v>2293</v>
      </c>
      <c r="K691">
        <v>60</v>
      </c>
      <c r="L691">
        <v>81.75</v>
      </c>
      <c r="M691">
        <v>0</v>
      </c>
      <c r="N691">
        <v>4905</v>
      </c>
      <c r="S691" t="s">
        <v>141</v>
      </c>
      <c r="T691">
        <v>0</v>
      </c>
      <c r="V691">
        <v>16</v>
      </c>
      <c r="W691" t="s">
        <v>2294</v>
      </c>
      <c r="Z691" t="s">
        <v>54</v>
      </c>
      <c r="AA691" s="1">
        <v>42387</v>
      </c>
      <c r="AB691">
        <v>71320</v>
      </c>
      <c r="AC691" t="s">
        <v>2295</v>
      </c>
      <c r="AD691" t="s">
        <v>2296</v>
      </c>
      <c r="AE691" t="s">
        <v>123</v>
      </c>
      <c r="AF691">
        <v>83</v>
      </c>
      <c r="AL691" t="s">
        <v>58</v>
      </c>
      <c r="AV691">
        <v>779868.3</v>
      </c>
    </row>
    <row r="692" spans="1:48" x14ac:dyDescent="0.3">
      <c r="A692">
        <v>932083</v>
      </c>
      <c r="B692" s="1">
        <v>42387</v>
      </c>
      <c r="D692" t="s">
        <v>2379</v>
      </c>
      <c r="E692" t="s">
        <v>2336</v>
      </c>
      <c r="F692" t="s">
        <v>2337</v>
      </c>
      <c r="G692" t="s">
        <v>49</v>
      </c>
      <c r="H692" t="s">
        <v>2338</v>
      </c>
      <c r="I692" t="s">
        <v>2339</v>
      </c>
      <c r="K692">
        <v>300</v>
      </c>
      <c r="L692">
        <v>0</v>
      </c>
      <c r="M692">
        <v>0</v>
      </c>
      <c r="N692">
        <v>0</v>
      </c>
      <c r="S692" t="s">
        <v>549</v>
      </c>
      <c r="T692">
        <v>0</v>
      </c>
      <c r="V692">
        <v>4</v>
      </c>
      <c r="W692" t="s">
        <v>2340</v>
      </c>
      <c r="Z692" t="s">
        <v>82</v>
      </c>
      <c r="AA692" s="1">
        <v>42387</v>
      </c>
      <c r="AB692">
        <v>54412</v>
      </c>
      <c r="AC692" t="s">
        <v>2341</v>
      </c>
      <c r="AD692" t="s">
        <v>2342</v>
      </c>
      <c r="AE692" t="s">
        <v>85</v>
      </c>
      <c r="AF692">
        <v>14</v>
      </c>
      <c r="AL692" t="s">
        <v>58</v>
      </c>
      <c r="AV692">
        <v>779912</v>
      </c>
    </row>
  </sheetData>
  <autoFilter ref="A1:AV692">
    <sortState ref="A2:AV692">
      <sortCondition ref="C1:C692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1"/>
  <sheetViews>
    <sheetView workbookViewId="0">
      <selection activeCell="G9" sqref="G9"/>
    </sheetView>
  </sheetViews>
  <sheetFormatPr defaultRowHeight="14.4" x14ac:dyDescent="0.3"/>
  <sheetData>
    <row r="1" spans="1:20" ht="15" x14ac:dyDescent="0.25">
      <c r="A1" t="s">
        <v>2398</v>
      </c>
    </row>
    <row r="2" spans="1:20" ht="15" x14ac:dyDescent="0.25">
      <c r="A2" t="s">
        <v>2376</v>
      </c>
      <c r="G2" t="s">
        <v>2376</v>
      </c>
      <c r="H2">
        <f>COUNTIF($A$2:$A$691,"AUTO")</f>
        <v>24</v>
      </c>
    </row>
    <row r="3" spans="1:20" ht="15" x14ac:dyDescent="0.25">
      <c r="A3" t="s">
        <v>2376</v>
      </c>
      <c r="G3" t="s">
        <v>2383</v>
      </c>
      <c r="H3">
        <f>COUNTIF($A$2:$A$691,"BUBBLE")</f>
        <v>5</v>
      </c>
    </row>
    <row r="4" spans="1:20" ht="15" x14ac:dyDescent="0.25">
      <c r="A4" t="s">
        <v>2376</v>
      </c>
      <c r="G4" t="s">
        <v>2384</v>
      </c>
      <c r="H4">
        <f>COUNTIF($A$2:$A$691,"COMPARTMENT")</f>
        <v>2</v>
      </c>
    </row>
    <row r="5" spans="1:20" ht="15" x14ac:dyDescent="0.25">
      <c r="A5" t="s">
        <v>2376</v>
      </c>
      <c r="G5" t="s">
        <v>2370</v>
      </c>
      <c r="H5">
        <f>COUNTIF($A$2:$A$691,"CUSTOM COLOR")</f>
        <v>17</v>
      </c>
      <c r="S5" t="s">
        <v>135</v>
      </c>
      <c r="T5" t="s">
        <v>2371</v>
      </c>
    </row>
    <row r="6" spans="1:20" ht="15" x14ac:dyDescent="0.25">
      <c r="A6" t="s">
        <v>2376</v>
      </c>
      <c r="G6" t="s">
        <v>2390</v>
      </c>
      <c r="H6">
        <f>COUNTIF($A$2:$A$691,"CUSTOM LF")</f>
        <v>3</v>
      </c>
      <c r="S6" t="s">
        <v>86</v>
      </c>
      <c r="T6" t="s">
        <v>2367</v>
      </c>
    </row>
    <row r="7" spans="1:20" ht="15" x14ac:dyDescent="0.25">
      <c r="A7" t="s">
        <v>2376</v>
      </c>
      <c r="G7" t="s">
        <v>2391</v>
      </c>
      <c r="H7">
        <f>COUNTIF($A$2:$A$691,"DRAWSTRING")</f>
        <v>1</v>
      </c>
      <c r="S7" t="s">
        <v>125</v>
      </c>
      <c r="T7" t="s">
        <v>1835</v>
      </c>
    </row>
    <row r="8" spans="1:20" ht="15" x14ac:dyDescent="0.25">
      <c r="A8" t="s">
        <v>2376</v>
      </c>
      <c r="G8" t="s">
        <v>2374</v>
      </c>
      <c r="H8">
        <f>COUNTIF($A$2:$A$691,"GARMENT")</f>
        <v>3</v>
      </c>
      <c r="S8" t="s">
        <v>317</v>
      </c>
      <c r="T8" t="s">
        <v>2369</v>
      </c>
    </row>
    <row r="9" spans="1:20" ht="15" x14ac:dyDescent="0.25">
      <c r="A9" t="s">
        <v>2376</v>
      </c>
      <c r="G9" t="s">
        <v>2386</v>
      </c>
      <c r="H9">
        <f>COUNTIF($A$2:$A$691,"HDPE")</f>
        <v>39</v>
      </c>
      <c r="S9" t="s">
        <v>528</v>
      </c>
      <c r="T9" t="s">
        <v>2387</v>
      </c>
    </row>
    <row r="10" spans="1:20" ht="15" x14ac:dyDescent="0.25">
      <c r="A10" t="s">
        <v>2376</v>
      </c>
      <c r="G10" t="s">
        <v>2369</v>
      </c>
      <c r="H10">
        <f>COUNTIF($A$2:$A$691,"L&amp;T")</f>
        <v>55</v>
      </c>
      <c r="S10" t="s">
        <v>330</v>
      </c>
      <c r="T10" t="s">
        <v>2367</v>
      </c>
    </row>
    <row r="11" spans="1:20" ht="15" x14ac:dyDescent="0.25">
      <c r="A11" t="s">
        <v>2376</v>
      </c>
      <c r="G11" t="s">
        <v>2393</v>
      </c>
      <c r="H11">
        <f>COUNTIF($A$2:$A$691,"LARGE")</f>
        <v>6</v>
      </c>
      <c r="S11" t="s">
        <v>420</v>
      </c>
      <c r="T11" t="s">
        <v>2384</v>
      </c>
    </row>
    <row r="12" spans="1:20" ht="15" x14ac:dyDescent="0.25">
      <c r="A12" t="s">
        <v>2376</v>
      </c>
      <c r="G12" t="s">
        <v>2378</v>
      </c>
      <c r="H12">
        <f>COUNTIF($A$2:$A$691,"LIP")</f>
        <v>13</v>
      </c>
      <c r="S12" t="s">
        <v>431</v>
      </c>
      <c r="T12" t="s">
        <v>2384</v>
      </c>
    </row>
    <row r="13" spans="1:20" ht="15" x14ac:dyDescent="0.25">
      <c r="A13" t="s">
        <v>2376</v>
      </c>
      <c r="G13" t="s">
        <v>2371</v>
      </c>
      <c r="H13">
        <f>COUNTIF($A$2:$A$691,"MAILER")</f>
        <v>15</v>
      </c>
      <c r="S13" t="s">
        <v>599</v>
      </c>
      <c r="T13" t="s">
        <v>2373</v>
      </c>
    </row>
    <row r="14" spans="1:20" ht="15" x14ac:dyDescent="0.25">
      <c r="A14" t="s">
        <v>2376</v>
      </c>
      <c r="G14" t="s">
        <v>2372</v>
      </c>
      <c r="H14">
        <f>COUNTIF($A$2:$A$691,"MERCH")</f>
        <v>11</v>
      </c>
      <c r="S14" t="s">
        <v>590</v>
      </c>
      <c r="T14" t="s">
        <v>2373</v>
      </c>
    </row>
    <row r="15" spans="1:20" ht="15" x14ac:dyDescent="0.25">
      <c r="A15" t="s">
        <v>2376</v>
      </c>
      <c r="G15" t="s">
        <v>2392</v>
      </c>
      <c r="H15">
        <f>COUNTIF($A$2:$A$691,"PACKING LIST")</f>
        <v>2</v>
      </c>
      <c r="S15" t="s">
        <v>209</v>
      </c>
      <c r="T15" t="s">
        <v>2373</v>
      </c>
    </row>
    <row r="16" spans="1:20" ht="15" x14ac:dyDescent="0.25">
      <c r="A16" t="s">
        <v>2376</v>
      </c>
      <c r="G16" t="s">
        <v>2385</v>
      </c>
      <c r="H16">
        <f>COUNTIF($A$2:$A$691,"POLYPRO")</f>
        <v>17</v>
      </c>
      <c r="S16" t="s">
        <v>447</v>
      </c>
      <c r="T16" t="s">
        <v>2376</v>
      </c>
    </row>
    <row r="17" spans="1:20" ht="15" x14ac:dyDescent="0.25">
      <c r="A17" t="s">
        <v>2376</v>
      </c>
      <c r="G17" t="s">
        <v>2373</v>
      </c>
      <c r="H17">
        <f>COUNTIF($A$2:$A$691,"REG PRINT")</f>
        <v>110</v>
      </c>
      <c r="S17" t="s">
        <v>1042</v>
      </c>
      <c r="T17" t="s">
        <v>2367</v>
      </c>
    </row>
    <row r="18" spans="1:20" ht="15" x14ac:dyDescent="0.25">
      <c r="A18" t="s">
        <v>2376</v>
      </c>
      <c r="G18" t="s">
        <v>2377</v>
      </c>
      <c r="H18">
        <f>COUNTIF($A$2:$A$691,"SHEETING")</f>
        <v>16</v>
      </c>
      <c r="S18" t="s">
        <v>895</v>
      </c>
      <c r="T18" t="s">
        <v>2378</v>
      </c>
    </row>
    <row r="19" spans="1:20" ht="15" x14ac:dyDescent="0.25">
      <c r="A19" t="s">
        <v>2376</v>
      </c>
      <c r="G19" t="s">
        <v>2368</v>
      </c>
      <c r="H19">
        <f>COUNTIF($A$2:$A$691,"SHRINK")</f>
        <v>33</v>
      </c>
      <c r="S19" t="s">
        <v>1180</v>
      </c>
      <c r="T19" t="s">
        <v>2376</v>
      </c>
    </row>
    <row r="20" spans="1:20" ht="15" x14ac:dyDescent="0.25">
      <c r="A20" t="s">
        <v>2376</v>
      </c>
      <c r="G20" t="s">
        <v>2397</v>
      </c>
      <c r="H20">
        <f>COUNTIF($A$2:$A$691,"SLIDER")</f>
        <v>6</v>
      </c>
      <c r="S20" t="s">
        <v>1248</v>
      </c>
      <c r="T20" t="s">
        <v>2369</v>
      </c>
    </row>
    <row r="21" spans="1:20" ht="15" x14ac:dyDescent="0.25">
      <c r="A21" t="s">
        <v>2376</v>
      </c>
      <c r="G21" t="s">
        <v>2379</v>
      </c>
      <c r="H21">
        <f>COUNTIF($A$2:$A$691,"SMALL")</f>
        <v>65</v>
      </c>
      <c r="S21" t="s">
        <v>1276</v>
      </c>
      <c r="T21" t="s">
        <v>2376</v>
      </c>
    </row>
    <row r="22" spans="1:20" ht="15" x14ac:dyDescent="0.25">
      <c r="A22" t="s">
        <v>2376</v>
      </c>
      <c r="G22" t="s">
        <v>2389</v>
      </c>
      <c r="H22">
        <f>COUNTIF($A$2:$A$691,"SQUARE BTM")</f>
        <v>4</v>
      </c>
      <c r="S22" t="s">
        <v>1239</v>
      </c>
      <c r="T22" t="s">
        <v>1835</v>
      </c>
    </row>
    <row r="23" spans="1:20" ht="15" x14ac:dyDescent="0.25">
      <c r="A23" t="s">
        <v>2376</v>
      </c>
      <c r="G23" t="s">
        <v>2387</v>
      </c>
      <c r="H23">
        <f>COUNTIF($A$2:$A$691,"STAPLE")</f>
        <v>9</v>
      </c>
      <c r="S23" t="s">
        <v>1343</v>
      </c>
      <c r="T23" t="s">
        <v>2367</v>
      </c>
    </row>
    <row r="24" spans="1:20" ht="15" x14ac:dyDescent="0.25">
      <c r="A24" t="s">
        <v>2376</v>
      </c>
      <c r="G24" t="s">
        <v>2394</v>
      </c>
      <c r="H24">
        <f>COUNTIF($A$2:$A$691,"STATIC")</f>
        <v>10</v>
      </c>
      <c r="S24" t="s">
        <v>1170</v>
      </c>
      <c r="T24" t="s">
        <v>2377</v>
      </c>
    </row>
    <row r="25" spans="1:20" ht="15" x14ac:dyDescent="0.25">
      <c r="A25" t="s">
        <v>2376</v>
      </c>
      <c r="G25" t="s">
        <v>2381</v>
      </c>
      <c r="H25">
        <f>COUNTIF($A$2:$A$691,"SUB PACK")</f>
        <v>11</v>
      </c>
      <c r="S25" t="s">
        <v>919</v>
      </c>
      <c r="T25" t="s">
        <v>2379</v>
      </c>
    </row>
    <row r="26" spans="1:20" ht="15" x14ac:dyDescent="0.25">
      <c r="A26" t="s">
        <v>2383</v>
      </c>
      <c r="G26" t="s">
        <v>2395</v>
      </c>
      <c r="H26">
        <f>COUNTIF($A$2:$A$691,"SUP")</f>
        <v>2</v>
      </c>
      <c r="S26" t="s">
        <v>1333</v>
      </c>
      <c r="T26" t="s">
        <v>2385</v>
      </c>
    </row>
    <row r="27" spans="1:20" ht="15" x14ac:dyDescent="0.25">
      <c r="A27" t="s">
        <v>2383</v>
      </c>
      <c r="G27" t="s">
        <v>2375</v>
      </c>
      <c r="H27">
        <f>COUNTIF($A$2:$A$691,"T-SHIRT")</f>
        <v>2</v>
      </c>
      <c r="S27" t="s">
        <v>1536</v>
      </c>
      <c r="T27" t="s">
        <v>2367</v>
      </c>
    </row>
    <row r="28" spans="1:20" ht="15" x14ac:dyDescent="0.25">
      <c r="A28" t="s">
        <v>2383</v>
      </c>
      <c r="G28" t="s">
        <v>2382</v>
      </c>
      <c r="H28">
        <f>COUNTIF($A$2:$A$691,"VAC")</f>
        <v>5</v>
      </c>
      <c r="S28" t="s">
        <v>1451</v>
      </c>
      <c r="T28" t="s">
        <v>2367</v>
      </c>
    </row>
    <row r="29" spans="1:20" ht="15" x14ac:dyDescent="0.25">
      <c r="A29" t="s">
        <v>2383</v>
      </c>
      <c r="G29" t="s">
        <v>2388</v>
      </c>
      <c r="H29">
        <f>COUNTIF($A$2:$A$691,"WATER")</f>
        <v>1</v>
      </c>
      <c r="S29" t="s">
        <v>1449</v>
      </c>
      <c r="T29" t="s">
        <v>2367</v>
      </c>
    </row>
    <row r="30" spans="1:20" ht="15" x14ac:dyDescent="0.25">
      <c r="A30" t="s">
        <v>2383</v>
      </c>
      <c r="G30" t="s">
        <v>1835</v>
      </c>
      <c r="H30">
        <f>COUNTIF($A$2:$A$691,"WICKETED")</f>
        <v>86</v>
      </c>
      <c r="S30" t="s">
        <v>1504</v>
      </c>
      <c r="T30" t="s">
        <v>2373</v>
      </c>
    </row>
    <row r="31" spans="1:20" x14ac:dyDescent="0.3">
      <c r="A31" t="s">
        <v>2384</v>
      </c>
      <c r="G31" t="s">
        <v>2380</v>
      </c>
      <c r="H31">
        <f>COUNTIF($A$2:$A$691,"WICKETED + L&amp;T")</f>
        <v>5</v>
      </c>
      <c r="S31" t="s">
        <v>1397</v>
      </c>
      <c r="T31" t="s">
        <v>2367</v>
      </c>
    </row>
    <row r="32" spans="1:20" x14ac:dyDescent="0.3">
      <c r="A32" t="s">
        <v>2384</v>
      </c>
      <c r="G32" t="s">
        <v>2396</v>
      </c>
      <c r="H32">
        <f>COUNTIF($A$2:$A$691,"WOVEN")</f>
        <v>4</v>
      </c>
      <c r="S32" t="s">
        <v>1443</v>
      </c>
      <c r="T32" t="s">
        <v>2367</v>
      </c>
    </row>
    <row r="33" spans="1:20" x14ac:dyDescent="0.3">
      <c r="A33" t="s">
        <v>2370</v>
      </c>
      <c r="G33" t="s">
        <v>2367</v>
      </c>
      <c r="H33">
        <f>COUNTIF($A$2:$A$691,"ZT")</f>
        <v>108</v>
      </c>
      <c r="S33" t="s">
        <v>1450</v>
      </c>
      <c r="T33" t="s">
        <v>2367</v>
      </c>
    </row>
    <row r="34" spans="1:20" x14ac:dyDescent="0.3">
      <c r="A34" t="s">
        <v>2370</v>
      </c>
      <c r="S34" t="s">
        <v>1456</v>
      </c>
      <c r="T34" t="s">
        <v>2397</v>
      </c>
    </row>
    <row r="35" spans="1:20" x14ac:dyDescent="0.3">
      <c r="A35" t="s">
        <v>2370</v>
      </c>
      <c r="S35" t="s">
        <v>1830</v>
      </c>
      <c r="T35" t="s">
        <v>1835</v>
      </c>
    </row>
    <row r="36" spans="1:20" x14ac:dyDescent="0.3">
      <c r="A36" t="s">
        <v>2370</v>
      </c>
      <c r="S36" t="s">
        <v>1026</v>
      </c>
      <c r="T36" t="s">
        <v>2373</v>
      </c>
    </row>
    <row r="37" spans="1:20" x14ac:dyDescent="0.3">
      <c r="A37" t="s">
        <v>2370</v>
      </c>
      <c r="S37" t="s">
        <v>1655</v>
      </c>
      <c r="T37" t="s">
        <v>1835</v>
      </c>
    </row>
    <row r="38" spans="1:20" x14ac:dyDescent="0.3">
      <c r="A38" t="s">
        <v>2370</v>
      </c>
      <c r="S38" t="s">
        <v>1479</v>
      </c>
      <c r="T38" t="s">
        <v>2379</v>
      </c>
    </row>
    <row r="39" spans="1:20" x14ac:dyDescent="0.3">
      <c r="A39" t="s">
        <v>2370</v>
      </c>
      <c r="S39" t="s">
        <v>1676</v>
      </c>
      <c r="T39" t="s">
        <v>2376</v>
      </c>
    </row>
    <row r="40" spans="1:20" x14ac:dyDescent="0.3">
      <c r="A40" t="s">
        <v>2370</v>
      </c>
      <c r="S40" t="s">
        <v>1976</v>
      </c>
      <c r="T40" t="s">
        <v>2376</v>
      </c>
    </row>
    <row r="41" spans="1:20" x14ac:dyDescent="0.3">
      <c r="A41" t="s">
        <v>2370</v>
      </c>
      <c r="S41" t="s">
        <v>348</v>
      </c>
      <c r="T41" t="s">
        <v>2376</v>
      </c>
    </row>
    <row r="42" spans="1:20" x14ac:dyDescent="0.3">
      <c r="A42" t="s">
        <v>2370</v>
      </c>
      <c r="S42" t="s">
        <v>2245</v>
      </c>
      <c r="T42" t="s">
        <v>1835</v>
      </c>
    </row>
    <row r="43" spans="1:20" x14ac:dyDescent="0.3">
      <c r="A43" t="s">
        <v>2370</v>
      </c>
    </row>
    <row r="44" spans="1:20" x14ac:dyDescent="0.3">
      <c r="A44" t="s">
        <v>2370</v>
      </c>
    </row>
    <row r="45" spans="1:20" x14ac:dyDescent="0.3">
      <c r="A45" t="s">
        <v>2370</v>
      </c>
    </row>
    <row r="46" spans="1:20" x14ac:dyDescent="0.3">
      <c r="A46" t="s">
        <v>2370</v>
      </c>
    </row>
    <row r="47" spans="1:20" x14ac:dyDescent="0.3">
      <c r="A47" t="s">
        <v>2370</v>
      </c>
    </row>
    <row r="48" spans="1:20" x14ac:dyDescent="0.3">
      <c r="A48" t="s">
        <v>2370</v>
      </c>
    </row>
    <row r="49" spans="1:1" x14ac:dyDescent="0.3">
      <c r="A49" t="s">
        <v>2370</v>
      </c>
    </row>
    <row r="50" spans="1:1" x14ac:dyDescent="0.3">
      <c r="A50" t="s">
        <v>2390</v>
      </c>
    </row>
    <row r="51" spans="1:1" x14ac:dyDescent="0.3">
      <c r="A51" t="s">
        <v>2390</v>
      </c>
    </row>
    <row r="52" spans="1:1" x14ac:dyDescent="0.3">
      <c r="A52" t="s">
        <v>2390</v>
      </c>
    </row>
    <row r="53" spans="1:1" x14ac:dyDescent="0.3">
      <c r="A53" t="s">
        <v>2391</v>
      </c>
    </row>
    <row r="54" spans="1:1" x14ac:dyDescent="0.3">
      <c r="A54" t="s">
        <v>2374</v>
      </c>
    </row>
    <row r="55" spans="1:1" x14ac:dyDescent="0.3">
      <c r="A55" t="s">
        <v>2374</v>
      </c>
    </row>
    <row r="56" spans="1:1" x14ac:dyDescent="0.3">
      <c r="A56" t="s">
        <v>2374</v>
      </c>
    </row>
    <row r="57" spans="1:1" x14ac:dyDescent="0.3">
      <c r="A57" t="s">
        <v>2386</v>
      </c>
    </row>
    <row r="58" spans="1:1" x14ac:dyDescent="0.3">
      <c r="A58" t="s">
        <v>2386</v>
      </c>
    </row>
    <row r="59" spans="1:1" x14ac:dyDescent="0.3">
      <c r="A59" t="s">
        <v>2386</v>
      </c>
    </row>
    <row r="60" spans="1:1" x14ac:dyDescent="0.3">
      <c r="A60" t="s">
        <v>2386</v>
      </c>
    </row>
    <row r="61" spans="1:1" x14ac:dyDescent="0.3">
      <c r="A61" t="s">
        <v>2386</v>
      </c>
    </row>
    <row r="62" spans="1:1" x14ac:dyDescent="0.3">
      <c r="A62" t="s">
        <v>2386</v>
      </c>
    </row>
    <row r="63" spans="1:1" x14ac:dyDescent="0.3">
      <c r="A63" t="s">
        <v>2386</v>
      </c>
    </row>
    <row r="64" spans="1:1" x14ac:dyDescent="0.3">
      <c r="A64" t="s">
        <v>2386</v>
      </c>
    </row>
    <row r="65" spans="1:1" x14ac:dyDescent="0.3">
      <c r="A65" t="s">
        <v>2386</v>
      </c>
    </row>
    <row r="66" spans="1:1" x14ac:dyDescent="0.3">
      <c r="A66" t="s">
        <v>2386</v>
      </c>
    </row>
    <row r="67" spans="1:1" x14ac:dyDescent="0.3">
      <c r="A67" t="s">
        <v>2386</v>
      </c>
    </row>
    <row r="68" spans="1:1" x14ac:dyDescent="0.3">
      <c r="A68" t="s">
        <v>2386</v>
      </c>
    </row>
    <row r="69" spans="1:1" x14ac:dyDescent="0.3">
      <c r="A69" t="s">
        <v>2386</v>
      </c>
    </row>
    <row r="70" spans="1:1" x14ac:dyDescent="0.3">
      <c r="A70" t="s">
        <v>2386</v>
      </c>
    </row>
    <row r="71" spans="1:1" x14ac:dyDescent="0.3">
      <c r="A71" t="s">
        <v>2386</v>
      </c>
    </row>
    <row r="72" spans="1:1" x14ac:dyDescent="0.3">
      <c r="A72" t="s">
        <v>2386</v>
      </c>
    </row>
    <row r="73" spans="1:1" x14ac:dyDescent="0.3">
      <c r="A73" t="s">
        <v>2386</v>
      </c>
    </row>
    <row r="74" spans="1:1" x14ac:dyDescent="0.3">
      <c r="A74" t="s">
        <v>2386</v>
      </c>
    </row>
    <row r="75" spans="1:1" x14ac:dyDescent="0.3">
      <c r="A75" t="s">
        <v>2386</v>
      </c>
    </row>
    <row r="76" spans="1:1" x14ac:dyDescent="0.3">
      <c r="A76" t="s">
        <v>2386</v>
      </c>
    </row>
    <row r="77" spans="1:1" x14ac:dyDescent="0.3">
      <c r="A77" t="s">
        <v>2386</v>
      </c>
    </row>
    <row r="78" spans="1:1" x14ac:dyDescent="0.3">
      <c r="A78" t="s">
        <v>2386</v>
      </c>
    </row>
    <row r="79" spans="1:1" x14ac:dyDescent="0.3">
      <c r="A79" t="s">
        <v>2386</v>
      </c>
    </row>
    <row r="80" spans="1:1" x14ac:dyDescent="0.3">
      <c r="A80" t="s">
        <v>2386</v>
      </c>
    </row>
    <row r="81" spans="1:1" x14ac:dyDescent="0.3">
      <c r="A81" t="s">
        <v>2386</v>
      </c>
    </row>
    <row r="82" spans="1:1" x14ac:dyDescent="0.3">
      <c r="A82" t="s">
        <v>2386</v>
      </c>
    </row>
    <row r="83" spans="1:1" x14ac:dyDescent="0.3">
      <c r="A83" t="s">
        <v>2386</v>
      </c>
    </row>
    <row r="84" spans="1:1" x14ac:dyDescent="0.3">
      <c r="A84" t="s">
        <v>2386</v>
      </c>
    </row>
    <row r="85" spans="1:1" x14ac:dyDescent="0.3">
      <c r="A85" t="s">
        <v>2386</v>
      </c>
    </row>
    <row r="86" spans="1:1" x14ac:dyDescent="0.3">
      <c r="A86" t="s">
        <v>2386</v>
      </c>
    </row>
    <row r="87" spans="1:1" x14ac:dyDescent="0.3">
      <c r="A87" t="s">
        <v>2386</v>
      </c>
    </row>
    <row r="88" spans="1:1" x14ac:dyDescent="0.3">
      <c r="A88" t="s">
        <v>2386</v>
      </c>
    </row>
    <row r="89" spans="1:1" x14ac:dyDescent="0.3">
      <c r="A89" t="s">
        <v>2386</v>
      </c>
    </row>
    <row r="90" spans="1:1" x14ac:dyDescent="0.3">
      <c r="A90" t="s">
        <v>2386</v>
      </c>
    </row>
    <row r="91" spans="1:1" x14ac:dyDescent="0.3">
      <c r="A91" t="s">
        <v>2386</v>
      </c>
    </row>
    <row r="92" spans="1:1" x14ac:dyDescent="0.3">
      <c r="A92" t="s">
        <v>2386</v>
      </c>
    </row>
    <row r="93" spans="1:1" x14ac:dyDescent="0.3">
      <c r="A93" t="s">
        <v>2386</v>
      </c>
    </row>
    <row r="94" spans="1:1" x14ac:dyDescent="0.3">
      <c r="A94" t="s">
        <v>2386</v>
      </c>
    </row>
    <row r="95" spans="1:1" x14ac:dyDescent="0.3">
      <c r="A95" t="s">
        <v>2386</v>
      </c>
    </row>
    <row r="96" spans="1:1" x14ac:dyDescent="0.3">
      <c r="A96" t="s">
        <v>2369</v>
      </c>
    </row>
    <row r="97" spans="1:1" x14ac:dyDescent="0.3">
      <c r="A97" t="s">
        <v>2369</v>
      </c>
    </row>
    <row r="98" spans="1:1" x14ac:dyDescent="0.3">
      <c r="A98" t="s">
        <v>2369</v>
      </c>
    </row>
    <row r="99" spans="1:1" x14ac:dyDescent="0.3">
      <c r="A99" t="s">
        <v>2369</v>
      </c>
    </row>
    <row r="100" spans="1:1" x14ac:dyDescent="0.3">
      <c r="A100" t="s">
        <v>2369</v>
      </c>
    </row>
    <row r="101" spans="1:1" x14ac:dyDescent="0.3">
      <c r="A101" t="s">
        <v>2369</v>
      </c>
    </row>
    <row r="102" spans="1:1" x14ac:dyDescent="0.3">
      <c r="A102" t="s">
        <v>2369</v>
      </c>
    </row>
    <row r="103" spans="1:1" x14ac:dyDescent="0.3">
      <c r="A103" t="s">
        <v>2369</v>
      </c>
    </row>
    <row r="104" spans="1:1" x14ac:dyDescent="0.3">
      <c r="A104" t="s">
        <v>2369</v>
      </c>
    </row>
    <row r="105" spans="1:1" x14ac:dyDescent="0.3">
      <c r="A105" t="s">
        <v>2369</v>
      </c>
    </row>
    <row r="106" spans="1:1" x14ac:dyDescent="0.3">
      <c r="A106" t="s">
        <v>2369</v>
      </c>
    </row>
    <row r="107" spans="1:1" x14ac:dyDescent="0.3">
      <c r="A107" t="s">
        <v>2369</v>
      </c>
    </row>
    <row r="108" spans="1:1" x14ac:dyDescent="0.3">
      <c r="A108" t="s">
        <v>2369</v>
      </c>
    </row>
    <row r="109" spans="1:1" x14ac:dyDescent="0.3">
      <c r="A109" t="s">
        <v>2369</v>
      </c>
    </row>
    <row r="110" spans="1:1" x14ac:dyDescent="0.3">
      <c r="A110" t="s">
        <v>2369</v>
      </c>
    </row>
    <row r="111" spans="1:1" x14ac:dyDescent="0.3">
      <c r="A111" t="s">
        <v>2369</v>
      </c>
    </row>
    <row r="112" spans="1:1" x14ac:dyDescent="0.3">
      <c r="A112" t="s">
        <v>2369</v>
      </c>
    </row>
    <row r="113" spans="1:1" x14ac:dyDescent="0.3">
      <c r="A113" t="s">
        <v>2369</v>
      </c>
    </row>
    <row r="114" spans="1:1" x14ac:dyDescent="0.3">
      <c r="A114" t="s">
        <v>2369</v>
      </c>
    </row>
    <row r="115" spans="1:1" x14ac:dyDescent="0.3">
      <c r="A115" t="s">
        <v>2369</v>
      </c>
    </row>
    <row r="116" spans="1:1" x14ac:dyDescent="0.3">
      <c r="A116" t="s">
        <v>2369</v>
      </c>
    </row>
    <row r="117" spans="1:1" x14ac:dyDescent="0.3">
      <c r="A117" t="s">
        <v>2369</v>
      </c>
    </row>
    <row r="118" spans="1:1" x14ac:dyDescent="0.3">
      <c r="A118" t="s">
        <v>2369</v>
      </c>
    </row>
    <row r="119" spans="1:1" x14ac:dyDescent="0.3">
      <c r="A119" t="s">
        <v>2369</v>
      </c>
    </row>
    <row r="120" spans="1:1" x14ac:dyDescent="0.3">
      <c r="A120" t="s">
        <v>2369</v>
      </c>
    </row>
    <row r="121" spans="1:1" x14ac:dyDescent="0.3">
      <c r="A121" t="s">
        <v>2369</v>
      </c>
    </row>
    <row r="122" spans="1:1" x14ac:dyDescent="0.3">
      <c r="A122" t="s">
        <v>2369</v>
      </c>
    </row>
    <row r="123" spans="1:1" x14ac:dyDescent="0.3">
      <c r="A123" t="s">
        <v>2369</v>
      </c>
    </row>
    <row r="124" spans="1:1" x14ac:dyDescent="0.3">
      <c r="A124" t="s">
        <v>2369</v>
      </c>
    </row>
    <row r="125" spans="1:1" x14ac:dyDescent="0.3">
      <c r="A125" t="s">
        <v>2369</v>
      </c>
    </row>
    <row r="126" spans="1:1" x14ac:dyDescent="0.3">
      <c r="A126" t="s">
        <v>2369</v>
      </c>
    </row>
    <row r="127" spans="1:1" x14ac:dyDescent="0.3">
      <c r="A127" t="s">
        <v>2369</v>
      </c>
    </row>
    <row r="128" spans="1:1" x14ac:dyDescent="0.3">
      <c r="A128" t="s">
        <v>2369</v>
      </c>
    </row>
    <row r="129" spans="1:1" x14ac:dyDescent="0.3">
      <c r="A129" t="s">
        <v>2369</v>
      </c>
    </row>
    <row r="130" spans="1:1" x14ac:dyDescent="0.3">
      <c r="A130" t="s">
        <v>2369</v>
      </c>
    </row>
    <row r="131" spans="1:1" x14ac:dyDescent="0.3">
      <c r="A131" t="s">
        <v>2369</v>
      </c>
    </row>
    <row r="132" spans="1:1" x14ac:dyDescent="0.3">
      <c r="A132" t="s">
        <v>2369</v>
      </c>
    </row>
    <row r="133" spans="1:1" x14ac:dyDescent="0.3">
      <c r="A133" t="s">
        <v>2369</v>
      </c>
    </row>
    <row r="134" spans="1:1" x14ac:dyDescent="0.3">
      <c r="A134" t="s">
        <v>2369</v>
      </c>
    </row>
    <row r="135" spans="1:1" x14ac:dyDescent="0.3">
      <c r="A135" t="s">
        <v>2369</v>
      </c>
    </row>
    <row r="136" spans="1:1" x14ac:dyDescent="0.3">
      <c r="A136" t="s">
        <v>2369</v>
      </c>
    </row>
    <row r="137" spans="1:1" x14ac:dyDescent="0.3">
      <c r="A137" t="s">
        <v>2369</v>
      </c>
    </row>
    <row r="138" spans="1:1" x14ac:dyDescent="0.3">
      <c r="A138" t="s">
        <v>2369</v>
      </c>
    </row>
    <row r="139" spans="1:1" x14ac:dyDescent="0.3">
      <c r="A139" t="s">
        <v>2369</v>
      </c>
    </row>
    <row r="140" spans="1:1" x14ac:dyDescent="0.3">
      <c r="A140" t="s">
        <v>2369</v>
      </c>
    </row>
    <row r="141" spans="1:1" x14ac:dyDescent="0.3">
      <c r="A141" t="s">
        <v>2369</v>
      </c>
    </row>
    <row r="142" spans="1:1" x14ac:dyDescent="0.3">
      <c r="A142" t="s">
        <v>2369</v>
      </c>
    </row>
    <row r="143" spans="1:1" x14ac:dyDescent="0.3">
      <c r="A143" t="s">
        <v>2369</v>
      </c>
    </row>
    <row r="144" spans="1:1" x14ac:dyDescent="0.3">
      <c r="A144" t="s">
        <v>2369</v>
      </c>
    </row>
    <row r="145" spans="1:1" x14ac:dyDescent="0.3">
      <c r="A145" t="s">
        <v>2369</v>
      </c>
    </row>
    <row r="146" spans="1:1" x14ac:dyDescent="0.3">
      <c r="A146" t="s">
        <v>2369</v>
      </c>
    </row>
    <row r="147" spans="1:1" x14ac:dyDescent="0.3">
      <c r="A147" t="s">
        <v>2369</v>
      </c>
    </row>
    <row r="148" spans="1:1" x14ac:dyDescent="0.3">
      <c r="A148" t="s">
        <v>2369</v>
      </c>
    </row>
    <row r="149" spans="1:1" x14ac:dyDescent="0.3">
      <c r="A149" t="s">
        <v>2369</v>
      </c>
    </row>
    <row r="150" spans="1:1" x14ac:dyDescent="0.3">
      <c r="A150" t="s">
        <v>2369</v>
      </c>
    </row>
    <row r="151" spans="1:1" x14ac:dyDescent="0.3">
      <c r="A151" t="s">
        <v>2393</v>
      </c>
    </row>
    <row r="152" spans="1:1" x14ac:dyDescent="0.3">
      <c r="A152" t="s">
        <v>2393</v>
      </c>
    </row>
    <row r="153" spans="1:1" x14ac:dyDescent="0.3">
      <c r="A153" t="s">
        <v>2393</v>
      </c>
    </row>
    <row r="154" spans="1:1" x14ac:dyDescent="0.3">
      <c r="A154" t="s">
        <v>2393</v>
      </c>
    </row>
    <row r="155" spans="1:1" x14ac:dyDescent="0.3">
      <c r="A155" t="s">
        <v>2393</v>
      </c>
    </row>
    <row r="156" spans="1:1" x14ac:dyDescent="0.3">
      <c r="A156" t="s">
        <v>2393</v>
      </c>
    </row>
    <row r="157" spans="1:1" x14ac:dyDescent="0.3">
      <c r="A157" t="s">
        <v>2378</v>
      </c>
    </row>
    <row r="158" spans="1:1" x14ac:dyDescent="0.3">
      <c r="A158" t="s">
        <v>2378</v>
      </c>
    </row>
    <row r="159" spans="1:1" x14ac:dyDescent="0.3">
      <c r="A159" t="s">
        <v>2378</v>
      </c>
    </row>
    <row r="160" spans="1:1" x14ac:dyDescent="0.3">
      <c r="A160" t="s">
        <v>2378</v>
      </c>
    </row>
    <row r="161" spans="1:1" x14ac:dyDescent="0.3">
      <c r="A161" t="s">
        <v>2378</v>
      </c>
    </row>
    <row r="162" spans="1:1" x14ac:dyDescent="0.3">
      <c r="A162" t="s">
        <v>2378</v>
      </c>
    </row>
    <row r="163" spans="1:1" x14ac:dyDescent="0.3">
      <c r="A163" t="s">
        <v>2378</v>
      </c>
    </row>
    <row r="164" spans="1:1" x14ac:dyDescent="0.3">
      <c r="A164" t="s">
        <v>2378</v>
      </c>
    </row>
    <row r="165" spans="1:1" x14ac:dyDescent="0.3">
      <c r="A165" t="s">
        <v>2378</v>
      </c>
    </row>
    <row r="166" spans="1:1" x14ac:dyDescent="0.3">
      <c r="A166" t="s">
        <v>2378</v>
      </c>
    </row>
    <row r="167" spans="1:1" x14ac:dyDescent="0.3">
      <c r="A167" t="s">
        <v>2378</v>
      </c>
    </row>
    <row r="168" spans="1:1" x14ac:dyDescent="0.3">
      <c r="A168" t="s">
        <v>2378</v>
      </c>
    </row>
    <row r="169" spans="1:1" x14ac:dyDescent="0.3">
      <c r="A169" t="s">
        <v>2378</v>
      </c>
    </row>
    <row r="170" spans="1:1" x14ac:dyDescent="0.3">
      <c r="A170" t="s">
        <v>2371</v>
      </c>
    </row>
    <row r="171" spans="1:1" x14ac:dyDescent="0.3">
      <c r="A171" t="s">
        <v>2371</v>
      </c>
    </row>
    <row r="172" spans="1:1" x14ac:dyDescent="0.3">
      <c r="A172" t="s">
        <v>2371</v>
      </c>
    </row>
    <row r="173" spans="1:1" x14ac:dyDescent="0.3">
      <c r="A173" t="s">
        <v>2371</v>
      </c>
    </row>
    <row r="174" spans="1:1" x14ac:dyDescent="0.3">
      <c r="A174" t="s">
        <v>2371</v>
      </c>
    </row>
    <row r="175" spans="1:1" x14ac:dyDescent="0.3">
      <c r="A175" t="s">
        <v>2371</v>
      </c>
    </row>
    <row r="176" spans="1:1" x14ac:dyDescent="0.3">
      <c r="A176" t="s">
        <v>2371</v>
      </c>
    </row>
    <row r="177" spans="1:1" x14ac:dyDescent="0.3">
      <c r="A177" t="s">
        <v>2371</v>
      </c>
    </row>
    <row r="178" spans="1:1" x14ac:dyDescent="0.3">
      <c r="A178" t="s">
        <v>2371</v>
      </c>
    </row>
    <row r="179" spans="1:1" x14ac:dyDescent="0.3">
      <c r="A179" t="s">
        <v>2371</v>
      </c>
    </row>
    <row r="180" spans="1:1" x14ac:dyDescent="0.3">
      <c r="A180" t="s">
        <v>2371</v>
      </c>
    </row>
    <row r="181" spans="1:1" x14ac:dyDescent="0.3">
      <c r="A181" t="s">
        <v>2371</v>
      </c>
    </row>
    <row r="182" spans="1:1" x14ac:dyDescent="0.3">
      <c r="A182" t="s">
        <v>2371</v>
      </c>
    </row>
    <row r="183" spans="1:1" x14ac:dyDescent="0.3">
      <c r="A183" t="s">
        <v>2371</v>
      </c>
    </row>
    <row r="184" spans="1:1" x14ac:dyDescent="0.3">
      <c r="A184" t="s">
        <v>2371</v>
      </c>
    </row>
    <row r="185" spans="1:1" x14ac:dyDescent="0.3">
      <c r="A185" t="s">
        <v>2372</v>
      </c>
    </row>
    <row r="186" spans="1:1" x14ac:dyDescent="0.3">
      <c r="A186" t="s">
        <v>2372</v>
      </c>
    </row>
    <row r="187" spans="1:1" x14ac:dyDescent="0.3">
      <c r="A187" t="s">
        <v>2372</v>
      </c>
    </row>
    <row r="188" spans="1:1" x14ac:dyDescent="0.3">
      <c r="A188" t="s">
        <v>2372</v>
      </c>
    </row>
    <row r="189" spans="1:1" x14ac:dyDescent="0.3">
      <c r="A189" t="s">
        <v>2372</v>
      </c>
    </row>
    <row r="190" spans="1:1" x14ac:dyDescent="0.3">
      <c r="A190" t="s">
        <v>2372</v>
      </c>
    </row>
    <row r="191" spans="1:1" x14ac:dyDescent="0.3">
      <c r="A191" t="s">
        <v>2372</v>
      </c>
    </row>
    <row r="192" spans="1:1" x14ac:dyDescent="0.3">
      <c r="A192" t="s">
        <v>2372</v>
      </c>
    </row>
    <row r="193" spans="1:1" x14ac:dyDescent="0.3">
      <c r="A193" t="s">
        <v>2372</v>
      </c>
    </row>
    <row r="194" spans="1:1" x14ac:dyDescent="0.3">
      <c r="A194" t="s">
        <v>2372</v>
      </c>
    </row>
    <row r="195" spans="1:1" x14ac:dyDescent="0.3">
      <c r="A195" t="s">
        <v>2372</v>
      </c>
    </row>
    <row r="196" spans="1:1" x14ac:dyDescent="0.3">
      <c r="A196" t="s">
        <v>2392</v>
      </c>
    </row>
    <row r="197" spans="1:1" x14ac:dyDescent="0.3">
      <c r="A197" t="s">
        <v>2392</v>
      </c>
    </row>
    <row r="198" spans="1:1" x14ac:dyDescent="0.3">
      <c r="A198" t="s">
        <v>2385</v>
      </c>
    </row>
    <row r="199" spans="1:1" x14ac:dyDescent="0.3">
      <c r="A199" t="s">
        <v>2385</v>
      </c>
    </row>
    <row r="200" spans="1:1" x14ac:dyDescent="0.3">
      <c r="A200" t="s">
        <v>2385</v>
      </c>
    </row>
    <row r="201" spans="1:1" x14ac:dyDescent="0.3">
      <c r="A201" t="s">
        <v>2385</v>
      </c>
    </row>
    <row r="202" spans="1:1" x14ac:dyDescent="0.3">
      <c r="A202" t="s">
        <v>2385</v>
      </c>
    </row>
    <row r="203" spans="1:1" x14ac:dyDescent="0.3">
      <c r="A203" t="s">
        <v>2385</v>
      </c>
    </row>
    <row r="204" spans="1:1" x14ac:dyDescent="0.3">
      <c r="A204" t="s">
        <v>2385</v>
      </c>
    </row>
    <row r="205" spans="1:1" x14ac:dyDescent="0.3">
      <c r="A205" t="s">
        <v>2385</v>
      </c>
    </row>
    <row r="206" spans="1:1" x14ac:dyDescent="0.3">
      <c r="A206" t="s">
        <v>2385</v>
      </c>
    </row>
    <row r="207" spans="1:1" x14ac:dyDescent="0.3">
      <c r="A207" t="s">
        <v>2385</v>
      </c>
    </row>
    <row r="208" spans="1:1" x14ac:dyDescent="0.3">
      <c r="A208" t="s">
        <v>2385</v>
      </c>
    </row>
    <row r="209" spans="1:1" x14ac:dyDescent="0.3">
      <c r="A209" t="s">
        <v>2385</v>
      </c>
    </row>
    <row r="210" spans="1:1" x14ac:dyDescent="0.3">
      <c r="A210" t="s">
        <v>2385</v>
      </c>
    </row>
    <row r="211" spans="1:1" x14ac:dyDescent="0.3">
      <c r="A211" t="s">
        <v>2385</v>
      </c>
    </row>
    <row r="212" spans="1:1" x14ac:dyDescent="0.3">
      <c r="A212" t="s">
        <v>2385</v>
      </c>
    </row>
    <row r="213" spans="1:1" x14ac:dyDescent="0.3">
      <c r="A213" t="s">
        <v>2385</v>
      </c>
    </row>
    <row r="214" spans="1:1" x14ac:dyDescent="0.3">
      <c r="A214" t="s">
        <v>2385</v>
      </c>
    </row>
    <row r="215" spans="1:1" x14ac:dyDescent="0.3">
      <c r="A215" t="s">
        <v>2373</v>
      </c>
    </row>
    <row r="216" spans="1:1" x14ac:dyDescent="0.3">
      <c r="A216" t="s">
        <v>2373</v>
      </c>
    </row>
    <row r="217" spans="1:1" x14ac:dyDescent="0.3">
      <c r="A217" t="s">
        <v>2373</v>
      </c>
    </row>
    <row r="218" spans="1:1" x14ac:dyDescent="0.3">
      <c r="A218" t="s">
        <v>2373</v>
      </c>
    </row>
    <row r="219" spans="1:1" x14ac:dyDescent="0.3">
      <c r="A219" t="s">
        <v>2373</v>
      </c>
    </row>
    <row r="220" spans="1:1" x14ac:dyDescent="0.3">
      <c r="A220" t="s">
        <v>2373</v>
      </c>
    </row>
    <row r="221" spans="1:1" x14ac:dyDescent="0.3">
      <c r="A221" t="s">
        <v>2373</v>
      </c>
    </row>
    <row r="222" spans="1:1" x14ac:dyDescent="0.3">
      <c r="A222" t="s">
        <v>2373</v>
      </c>
    </row>
    <row r="223" spans="1:1" x14ac:dyDescent="0.3">
      <c r="A223" t="s">
        <v>2373</v>
      </c>
    </row>
    <row r="224" spans="1:1" x14ac:dyDescent="0.3">
      <c r="A224" t="s">
        <v>2373</v>
      </c>
    </row>
    <row r="225" spans="1:1" x14ac:dyDescent="0.3">
      <c r="A225" t="s">
        <v>2373</v>
      </c>
    </row>
    <row r="226" spans="1:1" x14ac:dyDescent="0.3">
      <c r="A226" t="s">
        <v>2373</v>
      </c>
    </row>
    <row r="227" spans="1:1" x14ac:dyDescent="0.3">
      <c r="A227" t="s">
        <v>2373</v>
      </c>
    </row>
    <row r="228" spans="1:1" x14ac:dyDescent="0.3">
      <c r="A228" t="s">
        <v>2373</v>
      </c>
    </row>
    <row r="229" spans="1:1" x14ac:dyDescent="0.3">
      <c r="A229" t="s">
        <v>2373</v>
      </c>
    </row>
    <row r="230" spans="1:1" x14ac:dyDescent="0.3">
      <c r="A230" t="s">
        <v>2373</v>
      </c>
    </row>
    <row r="231" spans="1:1" x14ac:dyDescent="0.3">
      <c r="A231" t="s">
        <v>2373</v>
      </c>
    </row>
    <row r="232" spans="1:1" x14ac:dyDescent="0.3">
      <c r="A232" t="s">
        <v>2373</v>
      </c>
    </row>
    <row r="233" spans="1:1" x14ac:dyDescent="0.3">
      <c r="A233" t="s">
        <v>2373</v>
      </c>
    </row>
    <row r="234" spans="1:1" x14ac:dyDescent="0.3">
      <c r="A234" t="s">
        <v>2373</v>
      </c>
    </row>
    <row r="235" spans="1:1" x14ac:dyDescent="0.3">
      <c r="A235" t="s">
        <v>2373</v>
      </c>
    </row>
    <row r="236" spans="1:1" x14ac:dyDescent="0.3">
      <c r="A236" t="s">
        <v>2373</v>
      </c>
    </row>
    <row r="237" spans="1:1" x14ac:dyDescent="0.3">
      <c r="A237" t="s">
        <v>2373</v>
      </c>
    </row>
    <row r="238" spans="1:1" x14ac:dyDescent="0.3">
      <c r="A238" t="s">
        <v>2373</v>
      </c>
    </row>
    <row r="239" spans="1:1" x14ac:dyDescent="0.3">
      <c r="A239" t="s">
        <v>2373</v>
      </c>
    </row>
    <row r="240" spans="1:1" x14ac:dyDescent="0.3">
      <c r="A240" t="s">
        <v>2373</v>
      </c>
    </row>
    <row r="241" spans="1:1" x14ac:dyDescent="0.3">
      <c r="A241" t="s">
        <v>2373</v>
      </c>
    </row>
    <row r="242" spans="1:1" x14ac:dyDescent="0.3">
      <c r="A242" t="s">
        <v>2373</v>
      </c>
    </row>
    <row r="243" spans="1:1" x14ac:dyDescent="0.3">
      <c r="A243" t="s">
        <v>2373</v>
      </c>
    </row>
    <row r="244" spans="1:1" x14ac:dyDescent="0.3">
      <c r="A244" t="s">
        <v>2373</v>
      </c>
    </row>
    <row r="245" spans="1:1" x14ac:dyDescent="0.3">
      <c r="A245" t="s">
        <v>2373</v>
      </c>
    </row>
    <row r="246" spans="1:1" x14ac:dyDescent="0.3">
      <c r="A246" t="s">
        <v>2373</v>
      </c>
    </row>
    <row r="247" spans="1:1" x14ac:dyDescent="0.3">
      <c r="A247" t="s">
        <v>2373</v>
      </c>
    </row>
    <row r="248" spans="1:1" x14ac:dyDescent="0.3">
      <c r="A248" t="s">
        <v>2373</v>
      </c>
    </row>
    <row r="249" spans="1:1" x14ac:dyDescent="0.3">
      <c r="A249" t="s">
        <v>2373</v>
      </c>
    </row>
    <row r="250" spans="1:1" x14ac:dyDescent="0.3">
      <c r="A250" t="s">
        <v>2373</v>
      </c>
    </row>
    <row r="251" spans="1:1" x14ac:dyDescent="0.3">
      <c r="A251" t="s">
        <v>2373</v>
      </c>
    </row>
    <row r="252" spans="1:1" x14ac:dyDescent="0.3">
      <c r="A252" t="s">
        <v>2373</v>
      </c>
    </row>
    <row r="253" spans="1:1" x14ac:dyDescent="0.3">
      <c r="A253" t="s">
        <v>2373</v>
      </c>
    </row>
    <row r="254" spans="1:1" x14ac:dyDescent="0.3">
      <c r="A254" t="s">
        <v>2373</v>
      </c>
    </row>
    <row r="255" spans="1:1" x14ac:dyDescent="0.3">
      <c r="A255" t="s">
        <v>2373</v>
      </c>
    </row>
    <row r="256" spans="1:1" x14ac:dyDescent="0.3">
      <c r="A256" t="s">
        <v>2373</v>
      </c>
    </row>
    <row r="257" spans="1:1" x14ac:dyDescent="0.3">
      <c r="A257" t="s">
        <v>2373</v>
      </c>
    </row>
    <row r="258" spans="1:1" x14ac:dyDescent="0.3">
      <c r="A258" t="s">
        <v>2373</v>
      </c>
    </row>
    <row r="259" spans="1:1" x14ac:dyDescent="0.3">
      <c r="A259" t="s">
        <v>2373</v>
      </c>
    </row>
    <row r="260" spans="1:1" x14ac:dyDescent="0.3">
      <c r="A260" t="s">
        <v>2373</v>
      </c>
    </row>
    <row r="261" spans="1:1" x14ac:dyDescent="0.3">
      <c r="A261" t="s">
        <v>2373</v>
      </c>
    </row>
    <row r="262" spans="1:1" x14ac:dyDescent="0.3">
      <c r="A262" t="s">
        <v>2373</v>
      </c>
    </row>
    <row r="263" spans="1:1" x14ac:dyDescent="0.3">
      <c r="A263" t="s">
        <v>2373</v>
      </c>
    </row>
    <row r="264" spans="1:1" x14ac:dyDescent="0.3">
      <c r="A264" t="s">
        <v>2373</v>
      </c>
    </row>
    <row r="265" spans="1:1" x14ac:dyDescent="0.3">
      <c r="A265" t="s">
        <v>2373</v>
      </c>
    </row>
    <row r="266" spans="1:1" x14ac:dyDescent="0.3">
      <c r="A266" t="s">
        <v>2373</v>
      </c>
    </row>
    <row r="267" spans="1:1" x14ac:dyDescent="0.3">
      <c r="A267" t="s">
        <v>2373</v>
      </c>
    </row>
    <row r="268" spans="1:1" x14ac:dyDescent="0.3">
      <c r="A268" t="s">
        <v>2373</v>
      </c>
    </row>
    <row r="269" spans="1:1" x14ac:dyDescent="0.3">
      <c r="A269" t="s">
        <v>2373</v>
      </c>
    </row>
    <row r="270" spans="1:1" x14ac:dyDescent="0.3">
      <c r="A270" t="s">
        <v>2373</v>
      </c>
    </row>
    <row r="271" spans="1:1" x14ac:dyDescent="0.3">
      <c r="A271" t="s">
        <v>2373</v>
      </c>
    </row>
    <row r="272" spans="1:1" x14ac:dyDescent="0.3">
      <c r="A272" t="s">
        <v>2373</v>
      </c>
    </row>
    <row r="273" spans="1:1" x14ac:dyDescent="0.3">
      <c r="A273" t="s">
        <v>2373</v>
      </c>
    </row>
    <row r="274" spans="1:1" x14ac:dyDescent="0.3">
      <c r="A274" t="s">
        <v>2373</v>
      </c>
    </row>
    <row r="275" spans="1:1" x14ac:dyDescent="0.3">
      <c r="A275" t="s">
        <v>2373</v>
      </c>
    </row>
    <row r="276" spans="1:1" x14ac:dyDescent="0.3">
      <c r="A276" t="s">
        <v>2373</v>
      </c>
    </row>
    <row r="277" spans="1:1" x14ac:dyDescent="0.3">
      <c r="A277" t="s">
        <v>2373</v>
      </c>
    </row>
    <row r="278" spans="1:1" x14ac:dyDescent="0.3">
      <c r="A278" t="s">
        <v>2373</v>
      </c>
    </row>
    <row r="279" spans="1:1" x14ac:dyDescent="0.3">
      <c r="A279" t="s">
        <v>2373</v>
      </c>
    </row>
    <row r="280" spans="1:1" x14ac:dyDescent="0.3">
      <c r="A280" t="s">
        <v>2373</v>
      </c>
    </row>
    <row r="281" spans="1:1" x14ac:dyDescent="0.3">
      <c r="A281" t="s">
        <v>2373</v>
      </c>
    </row>
    <row r="282" spans="1:1" x14ac:dyDescent="0.3">
      <c r="A282" t="s">
        <v>2373</v>
      </c>
    </row>
    <row r="283" spans="1:1" x14ac:dyDescent="0.3">
      <c r="A283" t="s">
        <v>2373</v>
      </c>
    </row>
    <row r="284" spans="1:1" x14ac:dyDescent="0.3">
      <c r="A284" t="s">
        <v>2373</v>
      </c>
    </row>
    <row r="285" spans="1:1" x14ac:dyDescent="0.3">
      <c r="A285" t="s">
        <v>2373</v>
      </c>
    </row>
    <row r="286" spans="1:1" x14ac:dyDescent="0.3">
      <c r="A286" t="s">
        <v>2373</v>
      </c>
    </row>
    <row r="287" spans="1:1" x14ac:dyDescent="0.3">
      <c r="A287" t="s">
        <v>2373</v>
      </c>
    </row>
    <row r="288" spans="1:1" x14ac:dyDescent="0.3">
      <c r="A288" t="s">
        <v>2373</v>
      </c>
    </row>
    <row r="289" spans="1:1" x14ac:dyDescent="0.3">
      <c r="A289" t="s">
        <v>2373</v>
      </c>
    </row>
    <row r="290" spans="1:1" x14ac:dyDescent="0.3">
      <c r="A290" t="s">
        <v>2373</v>
      </c>
    </row>
    <row r="291" spans="1:1" x14ac:dyDescent="0.3">
      <c r="A291" t="s">
        <v>2373</v>
      </c>
    </row>
    <row r="292" spans="1:1" x14ac:dyDescent="0.3">
      <c r="A292" t="s">
        <v>2373</v>
      </c>
    </row>
    <row r="293" spans="1:1" x14ac:dyDescent="0.3">
      <c r="A293" t="s">
        <v>2373</v>
      </c>
    </row>
    <row r="294" spans="1:1" x14ac:dyDescent="0.3">
      <c r="A294" t="s">
        <v>2373</v>
      </c>
    </row>
    <row r="295" spans="1:1" x14ac:dyDescent="0.3">
      <c r="A295" t="s">
        <v>2373</v>
      </c>
    </row>
    <row r="296" spans="1:1" x14ac:dyDescent="0.3">
      <c r="A296" t="s">
        <v>2373</v>
      </c>
    </row>
    <row r="297" spans="1:1" x14ac:dyDescent="0.3">
      <c r="A297" t="s">
        <v>2373</v>
      </c>
    </row>
    <row r="298" spans="1:1" x14ac:dyDescent="0.3">
      <c r="A298" t="s">
        <v>2373</v>
      </c>
    </row>
    <row r="299" spans="1:1" x14ac:dyDescent="0.3">
      <c r="A299" t="s">
        <v>2373</v>
      </c>
    </row>
    <row r="300" spans="1:1" x14ac:dyDescent="0.3">
      <c r="A300" t="s">
        <v>2373</v>
      </c>
    </row>
    <row r="301" spans="1:1" x14ac:dyDescent="0.3">
      <c r="A301" t="s">
        <v>2373</v>
      </c>
    </row>
    <row r="302" spans="1:1" x14ac:dyDescent="0.3">
      <c r="A302" t="s">
        <v>2373</v>
      </c>
    </row>
    <row r="303" spans="1:1" x14ac:dyDescent="0.3">
      <c r="A303" t="s">
        <v>2373</v>
      </c>
    </row>
    <row r="304" spans="1:1" x14ac:dyDescent="0.3">
      <c r="A304" t="s">
        <v>2373</v>
      </c>
    </row>
    <row r="305" spans="1:1" x14ac:dyDescent="0.3">
      <c r="A305" t="s">
        <v>2373</v>
      </c>
    </row>
    <row r="306" spans="1:1" x14ac:dyDescent="0.3">
      <c r="A306" t="s">
        <v>2373</v>
      </c>
    </row>
    <row r="307" spans="1:1" x14ac:dyDescent="0.3">
      <c r="A307" t="s">
        <v>2373</v>
      </c>
    </row>
    <row r="308" spans="1:1" x14ac:dyDescent="0.3">
      <c r="A308" t="s">
        <v>2373</v>
      </c>
    </row>
    <row r="309" spans="1:1" x14ac:dyDescent="0.3">
      <c r="A309" t="s">
        <v>2373</v>
      </c>
    </row>
    <row r="310" spans="1:1" x14ac:dyDescent="0.3">
      <c r="A310" t="s">
        <v>2373</v>
      </c>
    </row>
    <row r="311" spans="1:1" x14ac:dyDescent="0.3">
      <c r="A311" t="s">
        <v>2373</v>
      </c>
    </row>
    <row r="312" spans="1:1" x14ac:dyDescent="0.3">
      <c r="A312" t="s">
        <v>2373</v>
      </c>
    </row>
    <row r="313" spans="1:1" x14ac:dyDescent="0.3">
      <c r="A313" t="s">
        <v>2373</v>
      </c>
    </row>
    <row r="314" spans="1:1" x14ac:dyDescent="0.3">
      <c r="A314" t="s">
        <v>2373</v>
      </c>
    </row>
    <row r="315" spans="1:1" x14ac:dyDescent="0.3">
      <c r="A315" t="s">
        <v>2373</v>
      </c>
    </row>
    <row r="316" spans="1:1" x14ac:dyDescent="0.3">
      <c r="A316" t="s">
        <v>2373</v>
      </c>
    </row>
    <row r="317" spans="1:1" x14ac:dyDescent="0.3">
      <c r="A317" t="s">
        <v>2373</v>
      </c>
    </row>
    <row r="318" spans="1:1" x14ac:dyDescent="0.3">
      <c r="A318" t="s">
        <v>2373</v>
      </c>
    </row>
    <row r="319" spans="1:1" x14ac:dyDescent="0.3">
      <c r="A319" t="s">
        <v>2373</v>
      </c>
    </row>
    <row r="320" spans="1:1" x14ac:dyDescent="0.3">
      <c r="A320" t="s">
        <v>2373</v>
      </c>
    </row>
    <row r="321" spans="1:1" x14ac:dyDescent="0.3">
      <c r="A321" t="s">
        <v>2373</v>
      </c>
    </row>
    <row r="322" spans="1:1" x14ac:dyDescent="0.3">
      <c r="A322" t="s">
        <v>2373</v>
      </c>
    </row>
    <row r="323" spans="1:1" x14ac:dyDescent="0.3">
      <c r="A323" t="s">
        <v>2373</v>
      </c>
    </row>
    <row r="324" spans="1:1" x14ac:dyDescent="0.3">
      <c r="A324" t="s">
        <v>2373</v>
      </c>
    </row>
    <row r="325" spans="1:1" x14ac:dyDescent="0.3">
      <c r="A325" t="s">
        <v>2377</v>
      </c>
    </row>
    <row r="326" spans="1:1" x14ac:dyDescent="0.3">
      <c r="A326" t="s">
        <v>2377</v>
      </c>
    </row>
    <row r="327" spans="1:1" x14ac:dyDescent="0.3">
      <c r="A327" t="s">
        <v>2377</v>
      </c>
    </row>
    <row r="328" spans="1:1" x14ac:dyDescent="0.3">
      <c r="A328" t="s">
        <v>2377</v>
      </c>
    </row>
    <row r="329" spans="1:1" x14ac:dyDescent="0.3">
      <c r="A329" t="s">
        <v>2377</v>
      </c>
    </row>
    <row r="330" spans="1:1" x14ac:dyDescent="0.3">
      <c r="A330" t="s">
        <v>2377</v>
      </c>
    </row>
    <row r="331" spans="1:1" x14ac:dyDescent="0.3">
      <c r="A331" t="s">
        <v>2377</v>
      </c>
    </row>
    <row r="332" spans="1:1" x14ac:dyDescent="0.3">
      <c r="A332" t="s">
        <v>2377</v>
      </c>
    </row>
    <row r="333" spans="1:1" x14ac:dyDescent="0.3">
      <c r="A333" t="s">
        <v>2377</v>
      </c>
    </row>
    <row r="334" spans="1:1" x14ac:dyDescent="0.3">
      <c r="A334" t="s">
        <v>2377</v>
      </c>
    </row>
    <row r="335" spans="1:1" x14ac:dyDescent="0.3">
      <c r="A335" t="s">
        <v>2377</v>
      </c>
    </row>
    <row r="336" spans="1:1" x14ac:dyDescent="0.3">
      <c r="A336" t="s">
        <v>2377</v>
      </c>
    </row>
    <row r="337" spans="1:1" x14ac:dyDescent="0.3">
      <c r="A337" t="s">
        <v>2377</v>
      </c>
    </row>
    <row r="338" spans="1:1" x14ac:dyDescent="0.3">
      <c r="A338" t="s">
        <v>2377</v>
      </c>
    </row>
    <row r="339" spans="1:1" x14ac:dyDescent="0.3">
      <c r="A339" t="s">
        <v>2377</v>
      </c>
    </row>
    <row r="340" spans="1:1" x14ac:dyDescent="0.3">
      <c r="A340" t="s">
        <v>2377</v>
      </c>
    </row>
    <row r="341" spans="1:1" x14ac:dyDescent="0.3">
      <c r="A341" t="s">
        <v>2368</v>
      </c>
    </row>
    <row r="342" spans="1:1" x14ac:dyDescent="0.3">
      <c r="A342" t="s">
        <v>2368</v>
      </c>
    </row>
    <row r="343" spans="1:1" x14ac:dyDescent="0.3">
      <c r="A343" t="s">
        <v>2368</v>
      </c>
    </row>
    <row r="344" spans="1:1" x14ac:dyDescent="0.3">
      <c r="A344" t="s">
        <v>2368</v>
      </c>
    </row>
    <row r="345" spans="1:1" x14ac:dyDescent="0.3">
      <c r="A345" t="s">
        <v>2368</v>
      </c>
    </row>
    <row r="346" spans="1:1" x14ac:dyDescent="0.3">
      <c r="A346" t="s">
        <v>2368</v>
      </c>
    </row>
    <row r="347" spans="1:1" x14ac:dyDescent="0.3">
      <c r="A347" t="s">
        <v>2368</v>
      </c>
    </row>
    <row r="348" spans="1:1" x14ac:dyDescent="0.3">
      <c r="A348" t="s">
        <v>2368</v>
      </c>
    </row>
    <row r="349" spans="1:1" x14ac:dyDescent="0.3">
      <c r="A349" t="s">
        <v>2368</v>
      </c>
    </row>
    <row r="350" spans="1:1" x14ac:dyDescent="0.3">
      <c r="A350" t="s">
        <v>2368</v>
      </c>
    </row>
    <row r="351" spans="1:1" x14ac:dyDescent="0.3">
      <c r="A351" t="s">
        <v>2368</v>
      </c>
    </row>
    <row r="352" spans="1:1" x14ac:dyDescent="0.3">
      <c r="A352" t="s">
        <v>2368</v>
      </c>
    </row>
    <row r="353" spans="1:1" x14ac:dyDescent="0.3">
      <c r="A353" t="s">
        <v>2368</v>
      </c>
    </row>
    <row r="354" spans="1:1" x14ac:dyDescent="0.3">
      <c r="A354" t="s">
        <v>2368</v>
      </c>
    </row>
    <row r="355" spans="1:1" x14ac:dyDescent="0.3">
      <c r="A355" t="s">
        <v>2368</v>
      </c>
    </row>
    <row r="356" spans="1:1" x14ac:dyDescent="0.3">
      <c r="A356" t="s">
        <v>2368</v>
      </c>
    </row>
    <row r="357" spans="1:1" x14ac:dyDescent="0.3">
      <c r="A357" t="s">
        <v>2368</v>
      </c>
    </row>
    <row r="358" spans="1:1" x14ac:dyDescent="0.3">
      <c r="A358" t="s">
        <v>2368</v>
      </c>
    </row>
    <row r="359" spans="1:1" x14ac:dyDescent="0.3">
      <c r="A359" t="s">
        <v>2368</v>
      </c>
    </row>
    <row r="360" spans="1:1" x14ac:dyDescent="0.3">
      <c r="A360" t="s">
        <v>2368</v>
      </c>
    </row>
    <row r="361" spans="1:1" x14ac:dyDescent="0.3">
      <c r="A361" t="s">
        <v>2368</v>
      </c>
    </row>
    <row r="362" spans="1:1" x14ac:dyDescent="0.3">
      <c r="A362" t="s">
        <v>2368</v>
      </c>
    </row>
    <row r="363" spans="1:1" x14ac:dyDescent="0.3">
      <c r="A363" t="s">
        <v>2368</v>
      </c>
    </row>
    <row r="364" spans="1:1" x14ac:dyDescent="0.3">
      <c r="A364" t="s">
        <v>2368</v>
      </c>
    </row>
    <row r="365" spans="1:1" x14ac:dyDescent="0.3">
      <c r="A365" t="s">
        <v>2368</v>
      </c>
    </row>
    <row r="366" spans="1:1" x14ac:dyDescent="0.3">
      <c r="A366" t="s">
        <v>2368</v>
      </c>
    </row>
    <row r="367" spans="1:1" x14ac:dyDescent="0.3">
      <c r="A367" t="s">
        <v>2368</v>
      </c>
    </row>
    <row r="368" spans="1:1" x14ac:dyDescent="0.3">
      <c r="A368" t="s">
        <v>2368</v>
      </c>
    </row>
    <row r="369" spans="1:1" x14ac:dyDescent="0.3">
      <c r="A369" t="s">
        <v>2368</v>
      </c>
    </row>
    <row r="370" spans="1:1" x14ac:dyDescent="0.3">
      <c r="A370" t="s">
        <v>2368</v>
      </c>
    </row>
    <row r="371" spans="1:1" x14ac:dyDescent="0.3">
      <c r="A371" t="s">
        <v>2368</v>
      </c>
    </row>
    <row r="372" spans="1:1" x14ac:dyDescent="0.3">
      <c r="A372" t="s">
        <v>2368</v>
      </c>
    </row>
    <row r="373" spans="1:1" x14ac:dyDescent="0.3">
      <c r="A373" t="s">
        <v>2368</v>
      </c>
    </row>
    <row r="374" spans="1:1" x14ac:dyDescent="0.3">
      <c r="A374" t="s">
        <v>2397</v>
      </c>
    </row>
    <row r="375" spans="1:1" x14ac:dyDescent="0.3">
      <c r="A375" t="s">
        <v>2397</v>
      </c>
    </row>
    <row r="376" spans="1:1" x14ac:dyDescent="0.3">
      <c r="A376" t="s">
        <v>2397</v>
      </c>
    </row>
    <row r="377" spans="1:1" x14ac:dyDescent="0.3">
      <c r="A377" t="s">
        <v>2397</v>
      </c>
    </row>
    <row r="378" spans="1:1" x14ac:dyDescent="0.3">
      <c r="A378" t="s">
        <v>2397</v>
      </c>
    </row>
    <row r="379" spans="1:1" x14ac:dyDescent="0.3">
      <c r="A379" t="s">
        <v>2397</v>
      </c>
    </row>
    <row r="380" spans="1:1" x14ac:dyDescent="0.3">
      <c r="A380" t="s">
        <v>2379</v>
      </c>
    </row>
    <row r="381" spans="1:1" x14ac:dyDescent="0.3">
      <c r="A381" t="s">
        <v>2379</v>
      </c>
    </row>
    <row r="382" spans="1:1" x14ac:dyDescent="0.3">
      <c r="A382" t="s">
        <v>2379</v>
      </c>
    </row>
    <row r="383" spans="1:1" x14ac:dyDescent="0.3">
      <c r="A383" t="s">
        <v>2379</v>
      </c>
    </row>
    <row r="384" spans="1:1" x14ac:dyDescent="0.3">
      <c r="A384" t="s">
        <v>2379</v>
      </c>
    </row>
    <row r="385" spans="1:1" x14ac:dyDescent="0.3">
      <c r="A385" t="s">
        <v>2379</v>
      </c>
    </row>
    <row r="386" spans="1:1" x14ac:dyDescent="0.3">
      <c r="A386" t="s">
        <v>2379</v>
      </c>
    </row>
    <row r="387" spans="1:1" x14ac:dyDescent="0.3">
      <c r="A387" t="s">
        <v>2379</v>
      </c>
    </row>
    <row r="388" spans="1:1" x14ac:dyDescent="0.3">
      <c r="A388" t="s">
        <v>2379</v>
      </c>
    </row>
    <row r="389" spans="1:1" x14ac:dyDescent="0.3">
      <c r="A389" t="s">
        <v>2379</v>
      </c>
    </row>
    <row r="390" spans="1:1" x14ac:dyDescent="0.3">
      <c r="A390" t="s">
        <v>2379</v>
      </c>
    </row>
    <row r="391" spans="1:1" x14ac:dyDescent="0.3">
      <c r="A391" t="s">
        <v>2379</v>
      </c>
    </row>
    <row r="392" spans="1:1" x14ac:dyDescent="0.3">
      <c r="A392" t="s">
        <v>2379</v>
      </c>
    </row>
    <row r="393" spans="1:1" x14ac:dyDescent="0.3">
      <c r="A393" t="s">
        <v>2379</v>
      </c>
    </row>
    <row r="394" spans="1:1" x14ac:dyDescent="0.3">
      <c r="A394" t="s">
        <v>2379</v>
      </c>
    </row>
    <row r="395" spans="1:1" x14ac:dyDescent="0.3">
      <c r="A395" t="s">
        <v>2379</v>
      </c>
    </row>
    <row r="396" spans="1:1" x14ac:dyDescent="0.3">
      <c r="A396" t="s">
        <v>2379</v>
      </c>
    </row>
    <row r="397" spans="1:1" x14ac:dyDescent="0.3">
      <c r="A397" t="s">
        <v>2379</v>
      </c>
    </row>
    <row r="398" spans="1:1" x14ac:dyDescent="0.3">
      <c r="A398" t="s">
        <v>2379</v>
      </c>
    </row>
    <row r="399" spans="1:1" x14ac:dyDescent="0.3">
      <c r="A399" t="s">
        <v>2379</v>
      </c>
    </row>
    <row r="400" spans="1:1" x14ac:dyDescent="0.3">
      <c r="A400" t="s">
        <v>2379</v>
      </c>
    </row>
    <row r="401" spans="1:1" x14ac:dyDescent="0.3">
      <c r="A401" t="s">
        <v>2379</v>
      </c>
    </row>
    <row r="402" spans="1:1" x14ac:dyDescent="0.3">
      <c r="A402" t="s">
        <v>2379</v>
      </c>
    </row>
    <row r="403" spans="1:1" x14ac:dyDescent="0.3">
      <c r="A403" t="s">
        <v>2379</v>
      </c>
    </row>
    <row r="404" spans="1:1" x14ac:dyDescent="0.3">
      <c r="A404" t="s">
        <v>2379</v>
      </c>
    </row>
    <row r="405" spans="1:1" x14ac:dyDescent="0.3">
      <c r="A405" t="s">
        <v>2379</v>
      </c>
    </row>
    <row r="406" spans="1:1" x14ac:dyDescent="0.3">
      <c r="A406" t="s">
        <v>2379</v>
      </c>
    </row>
    <row r="407" spans="1:1" x14ac:dyDescent="0.3">
      <c r="A407" t="s">
        <v>2379</v>
      </c>
    </row>
    <row r="408" spans="1:1" x14ac:dyDescent="0.3">
      <c r="A408" t="s">
        <v>2379</v>
      </c>
    </row>
    <row r="409" spans="1:1" x14ac:dyDescent="0.3">
      <c r="A409" t="s">
        <v>2379</v>
      </c>
    </row>
    <row r="410" spans="1:1" x14ac:dyDescent="0.3">
      <c r="A410" t="s">
        <v>2379</v>
      </c>
    </row>
    <row r="411" spans="1:1" x14ac:dyDescent="0.3">
      <c r="A411" t="s">
        <v>2379</v>
      </c>
    </row>
    <row r="412" spans="1:1" x14ac:dyDescent="0.3">
      <c r="A412" t="s">
        <v>2379</v>
      </c>
    </row>
    <row r="413" spans="1:1" x14ac:dyDescent="0.3">
      <c r="A413" t="s">
        <v>2379</v>
      </c>
    </row>
    <row r="414" spans="1:1" x14ac:dyDescent="0.3">
      <c r="A414" t="s">
        <v>2379</v>
      </c>
    </row>
    <row r="415" spans="1:1" x14ac:dyDescent="0.3">
      <c r="A415" t="s">
        <v>2379</v>
      </c>
    </row>
    <row r="416" spans="1:1" x14ac:dyDescent="0.3">
      <c r="A416" t="s">
        <v>2379</v>
      </c>
    </row>
    <row r="417" spans="1:1" x14ac:dyDescent="0.3">
      <c r="A417" t="s">
        <v>2379</v>
      </c>
    </row>
    <row r="418" spans="1:1" x14ac:dyDescent="0.3">
      <c r="A418" t="s">
        <v>2379</v>
      </c>
    </row>
    <row r="419" spans="1:1" x14ac:dyDescent="0.3">
      <c r="A419" t="s">
        <v>2379</v>
      </c>
    </row>
    <row r="420" spans="1:1" x14ac:dyDescent="0.3">
      <c r="A420" t="s">
        <v>2379</v>
      </c>
    </row>
    <row r="421" spans="1:1" x14ac:dyDescent="0.3">
      <c r="A421" t="s">
        <v>2379</v>
      </c>
    </row>
    <row r="422" spans="1:1" x14ac:dyDescent="0.3">
      <c r="A422" t="s">
        <v>2379</v>
      </c>
    </row>
    <row r="423" spans="1:1" x14ac:dyDescent="0.3">
      <c r="A423" t="s">
        <v>2379</v>
      </c>
    </row>
    <row r="424" spans="1:1" x14ac:dyDescent="0.3">
      <c r="A424" t="s">
        <v>2379</v>
      </c>
    </row>
    <row r="425" spans="1:1" x14ac:dyDescent="0.3">
      <c r="A425" t="s">
        <v>2379</v>
      </c>
    </row>
    <row r="426" spans="1:1" x14ac:dyDescent="0.3">
      <c r="A426" t="s">
        <v>2379</v>
      </c>
    </row>
    <row r="427" spans="1:1" x14ac:dyDescent="0.3">
      <c r="A427" t="s">
        <v>2379</v>
      </c>
    </row>
    <row r="428" spans="1:1" x14ac:dyDescent="0.3">
      <c r="A428" t="s">
        <v>2379</v>
      </c>
    </row>
    <row r="429" spans="1:1" x14ac:dyDescent="0.3">
      <c r="A429" t="s">
        <v>2379</v>
      </c>
    </row>
    <row r="430" spans="1:1" x14ac:dyDescent="0.3">
      <c r="A430" t="s">
        <v>2379</v>
      </c>
    </row>
    <row r="431" spans="1:1" x14ac:dyDescent="0.3">
      <c r="A431" t="s">
        <v>2379</v>
      </c>
    </row>
    <row r="432" spans="1:1" x14ac:dyDescent="0.3">
      <c r="A432" t="s">
        <v>2379</v>
      </c>
    </row>
    <row r="433" spans="1:1" x14ac:dyDescent="0.3">
      <c r="A433" t="s">
        <v>2379</v>
      </c>
    </row>
    <row r="434" spans="1:1" x14ac:dyDescent="0.3">
      <c r="A434" t="s">
        <v>2379</v>
      </c>
    </row>
    <row r="435" spans="1:1" x14ac:dyDescent="0.3">
      <c r="A435" t="s">
        <v>2379</v>
      </c>
    </row>
    <row r="436" spans="1:1" x14ac:dyDescent="0.3">
      <c r="A436" t="s">
        <v>2379</v>
      </c>
    </row>
    <row r="437" spans="1:1" x14ac:dyDescent="0.3">
      <c r="A437" t="s">
        <v>2379</v>
      </c>
    </row>
    <row r="438" spans="1:1" x14ac:dyDescent="0.3">
      <c r="A438" t="s">
        <v>2379</v>
      </c>
    </row>
    <row r="439" spans="1:1" x14ac:dyDescent="0.3">
      <c r="A439" t="s">
        <v>2379</v>
      </c>
    </row>
    <row r="440" spans="1:1" x14ac:dyDescent="0.3">
      <c r="A440" t="s">
        <v>2379</v>
      </c>
    </row>
    <row r="441" spans="1:1" x14ac:dyDescent="0.3">
      <c r="A441" t="s">
        <v>2379</v>
      </c>
    </row>
    <row r="442" spans="1:1" x14ac:dyDescent="0.3">
      <c r="A442" t="s">
        <v>2379</v>
      </c>
    </row>
    <row r="443" spans="1:1" x14ac:dyDescent="0.3">
      <c r="A443" t="s">
        <v>2379</v>
      </c>
    </row>
    <row r="444" spans="1:1" x14ac:dyDescent="0.3">
      <c r="A444" t="s">
        <v>2379</v>
      </c>
    </row>
    <row r="445" spans="1:1" x14ac:dyDescent="0.3">
      <c r="A445" t="s">
        <v>2389</v>
      </c>
    </row>
    <row r="446" spans="1:1" x14ac:dyDescent="0.3">
      <c r="A446" t="s">
        <v>2389</v>
      </c>
    </row>
    <row r="447" spans="1:1" x14ac:dyDescent="0.3">
      <c r="A447" t="s">
        <v>2389</v>
      </c>
    </row>
    <row r="448" spans="1:1" x14ac:dyDescent="0.3">
      <c r="A448" t="s">
        <v>2389</v>
      </c>
    </row>
    <row r="449" spans="1:1" x14ac:dyDescent="0.3">
      <c r="A449" t="s">
        <v>2387</v>
      </c>
    </row>
    <row r="450" spans="1:1" x14ac:dyDescent="0.3">
      <c r="A450" t="s">
        <v>2387</v>
      </c>
    </row>
    <row r="451" spans="1:1" x14ac:dyDescent="0.3">
      <c r="A451" t="s">
        <v>2387</v>
      </c>
    </row>
    <row r="452" spans="1:1" x14ac:dyDescent="0.3">
      <c r="A452" t="s">
        <v>2387</v>
      </c>
    </row>
    <row r="453" spans="1:1" x14ac:dyDescent="0.3">
      <c r="A453" t="s">
        <v>2387</v>
      </c>
    </row>
    <row r="454" spans="1:1" x14ac:dyDescent="0.3">
      <c r="A454" t="s">
        <v>2387</v>
      </c>
    </row>
    <row r="455" spans="1:1" x14ac:dyDescent="0.3">
      <c r="A455" t="s">
        <v>2387</v>
      </c>
    </row>
    <row r="456" spans="1:1" x14ac:dyDescent="0.3">
      <c r="A456" t="s">
        <v>2387</v>
      </c>
    </row>
    <row r="457" spans="1:1" x14ac:dyDescent="0.3">
      <c r="A457" t="s">
        <v>2387</v>
      </c>
    </row>
    <row r="458" spans="1:1" x14ac:dyDescent="0.3">
      <c r="A458" t="s">
        <v>2394</v>
      </c>
    </row>
    <row r="459" spans="1:1" x14ac:dyDescent="0.3">
      <c r="A459" t="s">
        <v>2394</v>
      </c>
    </row>
    <row r="460" spans="1:1" x14ac:dyDescent="0.3">
      <c r="A460" t="s">
        <v>2394</v>
      </c>
    </row>
    <row r="461" spans="1:1" x14ac:dyDescent="0.3">
      <c r="A461" t="s">
        <v>2394</v>
      </c>
    </row>
    <row r="462" spans="1:1" x14ac:dyDescent="0.3">
      <c r="A462" t="s">
        <v>2394</v>
      </c>
    </row>
    <row r="463" spans="1:1" x14ac:dyDescent="0.3">
      <c r="A463" t="s">
        <v>2394</v>
      </c>
    </row>
    <row r="464" spans="1:1" x14ac:dyDescent="0.3">
      <c r="A464" t="s">
        <v>2394</v>
      </c>
    </row>
    <row r="465" spans="1:1" x14ac:dyDescent="0.3">
      <c r="A465" t="s">
        <v>2394</v>
      </c>
    </row>
    <row r="466" spans="1:1" x14ac:dyDescent="0.3">
      <c r="A466" t="s">
        <v>2394</v>
      </c>
    </row>
    <row r="467" spans="1:1" x14ac:dyDescent="0.3">
      <c r="A467" t="s">
        <v>2394</v>
      </c>
    </row>
    <row r="468" spans="1:1" x14ac:dyDescent="0.3">
      <c r="A468" t="s">
        <v>2381</v>
      </c>
    </row>
    <row r="469" spans="1:1" x14ac:dyDescent="0.3">
      <c r="A469" t="s">
        <v>2381</v>
      </c>
    </row>
    <row r="470" spans="1:1" x14ac:dyDescent="0.3">
      <c r="A470" t="s">
        <v>2381</v>
      </c>
    </row>
    <row r="471" spans="1:1" x14ac:dyDescent="0.3">
      <c r="A471" t="s">
        <v>2381</v>
      </c>
    </row>
    <row r="472" spans="1:1" x14ac:dyDescent="0.3">
      <c r="A472" t="s">
        <v>2381</v>
      </c>
    </row>
    <row r="473" spans="1:1" x14ac:dyDescent="0.3">
      <c r="A473" t="s">
        <v>2381</v>
      </c>
    </row>
    <row r="474" spans="1:1" x14ac:dyDescent="0.3">
      <c r="A474" t="s">
        <v>2381</v>
      </c>
    </row>
    <row r="475" spans="1:1" x14ac:dyDescent="0.3">
      <c r="A475" t="s">
        <v>2381</v>
      </c>
    </row>
    <row r="476" spans="1:1" x14ac:dyDescent="0.3">
      <c r="A476" t="s">
        <v>2381</v>
      </c>
    </row>
    <row r="477" spans="1:1" x14ac:dyDescent="0.3">
      <c r="A477" t="s">
        <v>2381</v>
      </c>
    </row>
    <row r="478" spans="1:1" x14ac:dyDescent="0.3">
      <c r="A478" t="s">
        <v>2381</v>
      </c>
    </row>
    <row r="479" spans="1:1" x14ac:dyDescent="0.3">
      <c r="A479" t="s">
        <v>2395</v>
      </c>
    </row>
    <row r="480" spans="1:1" x14ac:dyDescent="0.3">
      <c r="A480" t="s">
        <v>2395</v>
      </c>
    </row>
    <row r="481" spans="1:1" x14ac:dyDescent="0.3">
      <c r="A481" t="s">
        <v>2375</v>
      </c>
    </row>
    <row r="482" spans="1:1" x14ac:dyDescent="0.3">
      <c r="A482" t="s">
        <v>2375</v>
      </c>
    </row>
    <row r="483" spans="1:1" x14ac:dyDescent="0.3">
      <c r="A483" t="s">
        <v>2382</v>
      </c>
    </row>
    <row r="484" spans="1:1" x14ac:dyDescent="0.3">
      <c r="A484" t="s">
        <v>2382</v>
      </c>
    </row>
    <row r="485" spans="1:1" x14ac:dyDescent="0.3">
      <c r="A485" t="s">
        <v>2382</v>
      </c>
    </row>
    <row r="486" spans="1:1" x14ac:dyDescent="0.3">
      <c r="A486" t="s">
        <v>2382</v>
      </c>
    </row>
    <row r="487" spans="1:1" x14ac:dyDescent="0.3">
      <c r="A487" t="s">
        <v>2382</v>
      </c>
    </row>
    <row r="488" spans="1:1" x14ac:dyDescent="0.3">
      <c r="A488" t="s">
        <v>2388</v>
      </c>
    </row>
    <row r="489" spans="1:1" x14ac:dyDescent="0.3">
      <c r="A489" t="s">
        <v>1835</v>
      </c>
    </row>
    <row r="490" spans="1:1" x14ac:dyDescent="0.3">
      <c r="A490" t="s">
        <v>1835</v>
      </c>
    </row>
    <row r="491" spans="1:1" x14ac:dyDescent="0.3">
      <c r="A491" t="s">
        <v>1835</v>
      </c>
    </row>
    <row r="492" spans="1:1" x14ac:dyDescent="0.3">
      <c r="A492" t="s">
        <v>1835</v>
      </c>
    </row>
    <row r="493" spans="1:1" x14ac:dyDescent="0.3">
      <c r="A493" t="s">
        <v>1835</v>
      </c>
    </row>
    <row r="494" spans="1:1" x14ac:dyDescent="0.3">
      <c r="A494" t="s">
        <v>1835</v>
      </c>
    </row>
    <row r="495" spans="1:1" x14ac:dyDescent="0.3">
      <c r="A495" t="s">
        <v>1835</v>
      </c>
    </row>
    <row r="496" spans="1:1" x14ac:dyDescent="0.3">
      <c r="A496" t="s">
        <v>1835</v>
      </c>
    </row>
    <row r="497" spans="1:1" x14ac:dyDescent="0.3">
      <c r="A497" t="s">
        <v>1835</v>
      </c>
    </row>
    <row r="498" spans="1:1" x14ac:dyDescent="0.3">
      <c r="A498" t="s">
        <v>1835</v>
      </c>
    </row>
    <row r="499" spans="1:1" x14ac:dyDescent="0.3">
      <c r="A499" t="s">
        <v>1835</v>
      </c>
    </row>
    <row r="500" spans="1:1" x14ac:dyDescent="0.3">
      <c r="A500" t="s">
        <v>1835</v>
      </c>
    </row>
    <row r="501" spans="1:1" x14ac:dyDescent="0.3">
      <c r="A501" t="s">
        <v>1835</v>
      </c>
    </row>
    <row r="502" spans="1:1" x14ac:dyDescent="0.3">
      <c r="A502" t="s">
        <v>1835</v>
      </c>
    </row>
    <row r="503" spans="1:1" x14ac:dyDescent="0.3">
      <c r="A503" t="s">
        <v>1835</v>
      </c>
    </row>
    <row r="504" spans="1:1" x14ac:dyDescent="0.3">
      <c r="A504" t="s">
        <v>1835</v>
      </c>
    </row>
    <row r="505" spans="1:1" x14ac:dyDescent="0.3">
      <c r="A505" t="s">
        <v>1835</v>
      </c>
    </row>
    <row r="506" spans="1:1" x14ac:dyDescent="0.3">
      <c r="A506" t="s">
        <v>1835</v>
      </c>
    </row>
    <row r="507" spans="1:1" x14ac:dyDescent="0.3">
      <c r="A507" t="s">
        <v>1835</v>
      </c>
    </row>
    <row r="508" spans="1:1" x14ac:dyDescent="0.3">
      <c r="A508" t="s">
        <v>1835</v>
      </c>
    </row>
    <row r="509" spans="1:1" x14ac:dyDescent="0.3">
      <c r="A509" t="s">
        <v>1835</v>
      </c>
    </row>
    <row r="510" spans="1:1" x14ac:dyDescent="0.3">
      <c r="A510" t="s">
        <v>1835</v>
      </c>
    </row>
    <row r="511" spans="1:1" x14ac:dyDescent="0.3">
      <c r="A511" t="s">
        <v>1835</v>
      </c>
    </row>
    <row r="512" spans="1:1" x14ac:dyDescent="0.3">
      <c r="A512" t="s">
        <v>1835</v>
      </c>
    </row>
    <row r="513" spans="1:1" x14ac:dyDescent="0.3">
      <c r="A513" t="s">
        <v>1835</v>
      </c>
    </row>
    <row r="514" spans="1:1" x14ac:dyDescent="0.3">
      <c r="A514" t="s">
        <v>1835</v>
      </c>
    </row>
    <row r="515" spans="1:1" x14ac:dyDescent="0.3">
      <c r="A515" t="s">
        <v>1835</v>
      </c>
    </row>
    <row r="516" spans="1:1" x14ac:dyDescent="0.3">
      <c r="A516" t="s">
        <v>1835</v>
      </c>
    </row>
    <row r="517" spans="1:1" x14ac:dyDescent="0.3">
      <c r="A517" t="s">
        <v>1835</v>
      </c>
    </row>
    <row r="518" spans="1:1" x14ac:dyDescent="0.3">
      <c r="A518" t="s">
        <v>1835</v>
      </c>
    </row>
    <row r="519" spans="1:1" x14ac:dyDescent="0.3">
      <c r="A519" t="s">
        <v>1835</v>
      </c>
    </row>
    <row r="520" spans="1:1" x14ac:dyDescent="0.3">
      <c r="A520" t="s">
        <v>1835</v>
      </c>
    </row>
    <row r="521" spans="1:1" x14ac:dyDescent="0.3">
      <c r="A521" t="s">
        <v>1835</v>
      </c>
    </row>
    <row r="522" spans="1:1" x14ac:dyDescent="0.3">
      <c r="A522" t="s">
        <v>1835</v>
      </c>
    </row>
    <row r="523" spans="1:1" x14ac:dyDescent="0.3">
      <c r="A523" t="s">
        <v>1835</v>
      </c>
    </row>
    <row r="524" spans="1:1" x14ac:dyDescent="0.3">
      <c r="A524" t="s">
        <v>1835</v>
      </c>
    </row>
    <row r="525" spans="1:1" x14ac:dyDescent="0.3">
      <c r="A525" t="s">
        <v>1835</v>
      </c>
    </row>
    <row r="526" spans="1:1" x14ac:dyDescent="0.3">
      <c r="A526" t="s">
        <v>1835</v>
      </c>
    </row>
    <row r="527" spans="1:1" x14ac:dyDescent="0.3">
      <c r="A527" t="s">
        <v>1835</v>
      </c>
    </row>
    <row r="528" spans="1:1" x14ac:dyDescent="0.3">
      <c r="A528" t="s">
        <v>1835</v>
      </c>
    </row>
    <row r="529" spans="1:1" x14ac:dyDescent="0.3">
      <c r="A529" t="s">
        <v>1835</v>
      </c>
    </row>
    <row r="530" spans="1:1" x14ac:dyDescent="0.3">
      <c r="A530" t="s">
        <v>1835</v>
      </c>
    </row>
    <row r="531" spans="1:1" x14ac:dyDescent="0.3">
      <c r="A531" t="s">
        <v>1835</v>
      </c>
    </row>
    <row r="532" spans="1:1" x14ac:dyDescent="0.3">
      <c r="A532" t="s">
        <v>1835</v>
      </c>
    </row>
    <row r="533" spans="1:1" x14ac:dyDescent="0.3">
      <c r="A533" t="s">
        <v>1835</v>
      </c>
    </row>
    <row r="534" spans="1:1" x14ac:dyDescent="0.3">
      <c r="A534" t="s">
        <v>1835</v>
      </c>
    </row>
    <row r="535" spans="1:1" x14ac:dyDescent="0.3">
      <c r="A535" t="s">
        <v>1835</v>
      </c>
    </row>
    <row r="536" spans="1:1" x14ac:dyDescent="0.3">
      <c r="A536" t="s">
        <v>1835</v>
      </c>
    </row>
    <row r="537" spans="1:1" x14ac:dyDescent="0.3">
      <c r="A537" t="s">
        <v>1835</v>
      </c>
    </row>
    <row r="538" spans="1:1" x14ac:dyDescent="0.3">
      <c r="A538" t="s">
        <v>1835</v>
      </c>
    </row>
    <row r="539" spans="1:1" x14ac:dyDescent="0.3">
      <c r="A539" t="s">
        <v>1835</v>
      </c>
    </row>
    <row r="540" spans="1:1" x14ac:dyDescent="0.3">
      <c r="A540" t="s">
        <v>1835</v>
      </c>
    </row>
    <row r="541" spans="1:1" x14ac:dyDescent="0.3">
      <c r="A541" t="s">
        <v>1835</v>
      </c>
    </row>
    <row r="542" spans="1:1" x14ac:dyDescent="0.3">
      <c r="A542" t="s">
        <v>1835</v>
      </c>
    </row>
    <row r="543" spans="1:1" x14ac:dyDescent="0.3">
      <c r="A543" t="s">
        <v>1835</v>
      </c>
    </row>
    <row r="544" spans="1:1" x14ac:dyDescent="0.3">
      <c r="A544" t="s">
        <v>1835</v>
      </c>
    </row>
    <row r="545" spans="1:1" x14ac:dyDescent="0.3">
      <c r="A545" t="s">
        <v>1835</v>
      </c>
    </row>
    <row r="546" spans="1:1" x14ac:dyDescent="0.3">
      <c r="A546" t="s">
        <v>1835</v>
      </c>
    </row>
    <row r="547" spans="1:1" x14ac:dyDescent="0.3">
      <c r="A547" t="s">
        <v>1835</v>
      </c>
    </row>
    <row r="548" spans="1:1" x14ac:dyDescent="0.3">
      <c r="A548" t="s">
        <v>1835</v>
      </c>
    </row>
    <row r="549" spans="1:1" x14ac:dyDescent="0.3">
      <c r="A549" t="s">
        <v>1835</v>
      </c>
    </row>
    <row r="550" spans="1:1" x14ac:dyDescent="0.3">
      <c r="A550" t="s">
        <v>1835</v>
      </c>
    </row>
    <row r="551" spans="1:1" x14ac:dyDescent="0.3">
      <c r="A551" t="s">
        <v>1835</v>
      </c>
    </row>
    <row r="552" spans="1:1" x14ac:dyDescent="0.3">
      <c r="A552" t="s">
        <v>1835</v>
      </c>
    </row>
    <row r="553" spans="1:1" x14ac:dyDescent="0.3">
      <c r="A553" t="s">
        <v>1835</v>
      </c>
    </row>
    <row r="554" spans="1:1" x14ac:dyDescent="0.3">
      <c r="A554" t="s">
        <v>1835</v>
      </c>
    </row>
    <row r="555" spans="1:1" x14ac:dyDescent="0.3">
      <c r="A555" t="s">
        <v>1835</v>
      </c>
    </row>
    <row r="556" spans="1:1" x14ac:dyDescent="0.3">
      <c r="A556" t="s">
        <v>1835</v>
      </c>
    </row>
    <row r="557" spans="1:1" x14ac:dyDescent="0.3">
      <c r="A557" t="s">
        <v>1835</v>
      </c>
    </row>
    <row r="558" spans="1:1" x14ac:dyDescent="0.3">
      <c r="A558" t="s">
        <v>1835</v>
      </c>
    </row>
    <row r="559" spans="1:1" x14ac:dyDescent="0.3">
      <c r="A559" t="s">
        <v>1835</v>
      </c>
    </row>
    <row r="560" spans="1:1" x14ac:dyDescent="0.3">
      <c r="A560" t="s">
        <v>1835</v>
      </c>
    </row>
    <row r="561" spans="1:1" x14ac:dyDescent="0.3">
      <c r="A561" t="s">
        <v>1835</v>
      </c>
    </row>
    <row r="562" spans="1:1" x14ac:dyDescent="0.3">
      <c r="A562" t="s">
        <v>1835</v>
      </c>
    </row>
    <row r="563" spans="1:1" x14ac:dyDescent="0.3">
      <c r="A563" t="s">
        <v>1835</v>
      </c>
    </row>
    <row r="564" spans="1:1" x14ac:dyDescent="0.3">
      <c r="A564" t="s">
        <v>1835</v>
      </c>
    </row>
    <row r="565" spans="1:1" x14ac:dyDescent="0.3">
      <c r="A565" t="s">
        <v>1835</v>
      </c>
    </row>
    <row r="566" spans="1:1" x14ac:dyDescent="0.3">
      <c r="A566" t="s">
        <v>1835</v>
      </c>
    </row>
    <row r="567" spans="1:1" x14ac:dyDescent="0.3">
      <c r="A567" t="s">
        <v>1835</v>
      </c>
    </row>
    <row r="568" spans="1:1" x14ac:dyDescent="0.3">
      <c r="A568" t="s">
        <v>1835</v>
      </c>
    </row>
    <row r="569" spans="1:1" x14ac:dyDescent="0.3">
      <c r="A569" t="s">
        <v>1835</v>
      </c>
    </row>
    <row r="570" spans="1:1" x14ac:dyDescent="0.3">
      <c r="A570" t="s">
        <v>1835</v>
      </c>
    </row>
    <row r="571" spans="1:1" x14ac:dyDescent="0.3">
      <c r="A571" t="s">
        <v>1835</v>
      </c>
    </row>
    <row r="572" spans="1:1" x14ac:dyDescent="0.3">
      <c r="A572" t="s">
        <v>1835</v>
      </c>
    </row>
    <row r="573" spans="1:1" x14ac:dyDescent="0.3">
      <c r="A573" t="s">
        <v>1835</v>
      </c>
    </row>
    <row r="574" spans="1:1" x14ac:dyDescent="0.3">
      <c r="A574" t="s">
        <v>1835</v>
      </c>
    </row>
    <row r="575" spans="1:1" x14ac:dyDescent="0.3">
      <c r="A575" t="s">
        <v>2380</v>
      </c>
    </row>
    <row r="576" spans="1:1" x14ac:dyDescent="0.3">
      <c r="A576" t="s">
        <v>2380</v>
      </c>
    </row>
    <row r="577" spans="1:1" x14ac:dyDescent="0.3">
      <c r="A577" t="s">
        <v>2380</v>
      </c>
    </row>
    <row r="578" spans="1:1" x14ac:dyDescent="0.3">
      <c r="A578" t="s">
        <v>2380</v>
      </c>
    </row>
    <row r="579" spans="1:1" x14ac:dyDescent="0.3">
      <c r="A579" t="s">
        <v>2380</v>
      </c>
    </row>
    <row r="580" spans="1:1" x14ac:dyDescent="0.3">
      <c r="A580" t="s">
        <v>2396</v>
      </c>
    </row>
    <row r="581" spans="1:1" x14ac:dyDescent="0.3">
      <c r="A581" t="s">
        <v>2396</v>
      </c>
    </row>
    <row r="582" spans="1:1" x14ac:dyDescent="0.3">
      <c r="A582" t="s">
        <v>2396</v>
      </c>
    </row>
    <row r="583" spans="1:1" x14ac:dyDescent="0.3">
      <c r="A583" t="s">
        <v>2396</v>
      </c>
    </row>
    <row r="584" spans="1:1" x14ac:dyDescent="0.3">
      <c r="A584" t="s">
        <v>2367</v>
      </c>
    </row>
    <row r="585" spans="1:1" x14ac:dyDescent="0.3">
      <c r="A585" t="s">
        <v>2367</v>
      </c>
    </row>
    <row r="586" spans="1:1" x14ac:dyDescent="0.3">
      <c r="A586" t="s">
        <v>2367</v>
      </c>
    </row>
    <row r="587" spans="1:1" x14ac:dyDescent="0.3">
      <c r="A587" t="s">
        <v>2367</v>
      </c>
    </row>
    <row r="588" spans="1:1" x14ac:dyDescent="0.3">
      <c r="A588" t="s">
        <v>2367</v>
      </c>
    </row>
    <row r="589" spans="1:1" x14ac:dyDescent="0.3">
      <c r="A589" t="s">
        <v>2367</v>
      </c>
    </row>
    <row r="590" spans="1:1" x14ac:dyDescent="0.3">
      <c r="A590" t="s">
        <v>2367</v>
      </c>
    </row>
    <row r="591" spans="1:1" x14ac:dyDescent="0.3">
      <c r="A591" t="s">
        <v>2367</v>
      </c>
    </row>
    <row r="592" spans="1:1" x14ac:dyDescent="0.3">
      <c r="A592" t="s">
        <v>2367</v>
      </c>
    </row>
    <row r="593" spans="1:1" x14ac:dyDescent="0.3">
      <c r="A593" t="s">
        <v>2367</v>
      </c>
    </row>
    <row r="594" spans="1:1" x14ac:dyDescent="0.3">
      <c r="A594" t="s">
        <v>2367</v>
      </c>
    </row>
    <row r="595" spans="1:1" x14ac:dyDescent="0.3">
      <c r="A595" t="s">
        <v>2367</v>
      </c>
    </row>
    <row r="596" spans="1:1" x14ac:dyDescent="0.3">
      <c r="A596" t="s">
        <v>2367</v>
      </c>
    </row>
    <row r="597" spans="1:1" x14ac:dyDescent="0.3">
      <c r="A597" t="s">
        <v>2367</v>
      </c>
    </row>
    <row r="598" spans="1:1" x14ac:dyDescent="0.3">
      <c r="A598" t="s">
        <v>2367</v>
      </c>
    </row>
    <row r="599" spans="1:1" x14ac:dyDescent="0.3">
      <c r="A599" t="s">
        <v>2367</v>
      </c>
    </row>
    <row r="600" spans="1:1" x14ac:dyDescent="0.3">
      <c r="A600" t="s">
        <v>2367</v>
      </c>
    </row>
    <row r="601" spans="1:1" x14ac:dyDescent="0.3">
      <c r="A601" t="s">
        <v>2367</v>
      </c>
    </row>
    <row r="602" spans="1:1" x14ac:dyDescent="0.3">
      <c r="A602" t="s">
        <v>2367</v>
      </c>
    </row>
    <row r="603" spans="1:1" x14ac:dyDescent="0.3">
      <c r="A603" t="s">
        <v>2367</v>
      </c>
    </row>
    <row r="604" spans="1:1" x14ac:dyDescent="0.3">
      <c r="A604" t="s">
        <v>2367</v>
      </c>
    </row>
    <row r="605" spans="1:1" x14ac:dyDescent="0.3">
      <c r="A605" t="s">
        <v>2367</v>
      </c>
    </row>
    <row r="606" spans="1:1" x14ac:dyDescent="0.3">
      <c r="A606" t="s">
        <v>2367</v>
      </c>
    </row>
    <row r="607" spans="1:1" x14ac:dyDescent="0.3">
      <c r="A607" t="s">
        <v>2367</v>
      </c>
    </row>
    <row r="608" spans="1:1" x14ac:dyDescent="0.3">
      <c r="A608" t="s">
        <v>2367</v>
      </c>
    </row>
    <row r="609" spans="1:1" x14ac:dyDescent="0.3">
      <c r="A609" t="s">
        <v>2367</v>
      </c>
    </row>
    <row r="610" spans="1:1" x14ac:dyDescent="0.3">
      <c r="A610" t="s">
        <v>2367</v>
      </c>
    </row>
    <row r="611" spans="1:1" x14ac:dyDescent="0.3">
      <c r="A611" t="s">
        <v>2367</v>
      </c>
    </row>
    <row r="612" spans="1:1" x14ac:dyDescent="0.3">
      <c r="A612" t="s">
        <v>2367</v>
      </c>
    </row>
    <row r="613" spans="1:1" x14ac:dyDescent="0.3">
      <c r="A613" t="s">
        <v>2367</v>
      </c>
    </row>
    <row r="614" spans="1:1" x14ac:dyDescent="0.3">
      <c r="A614" t="s">
        <v>2367</v>
      </c>
    </row>
    <row r="615" spans="1:1" x14ac:dyDescent="0.3">
      <c r="A615" t="s">
        <v>2367</v>
      </c>
    </row>
    <row r="616" spans="1:1" x14ac:dyDescent="0.3">
      <c r="A616" t="s">
        <v>2367</v>
      </c>
    </row>
    <row r="617" spans="1:1" x14ac:dyDescent="0.3">
      <c r="A617" t="s">
        <v>2367</v>
      </c>
    </row>
    <row r="618" spans="1:1" x14ac:dyDescent="0.3">
      <c r="A618" t="s">
        <v>2367</v>
      </c>
    </row>
    <row r="619" spans="1:1" x14ac:dyDescent="0.3">
      <c r="A619" t="s">
        <v>2367</v>
      </c>
    </row>
    <row r="620" spans="1:1" x14ac:dyDescent="0.3">
      <c r="A620" t="s">
        <v>2367</v>
      </c>
    </row>
    <row r="621" spans="1:1" x14ac:dyDescent="0.3">
      <c r="A621" t="s">
        <v>2367</v>
      </c>
    </row>
    <row r="622" spans="1:1" x14ac:dyDescent="0.3">
      <c r="A622" t="s">
        <v>2367</v>
      </c>
    </row>
    <row r="623" spans="1:1" x14ac:dyDescent="0.3">
      <c r="A623" t="s">
        <v>2367</v>
      </c>
    </row>
    <row r="624" spans="1:1" x14ac:dyDescent="0.3">
      <c r="A624" t="s">
        <v>2367</v>
      </c>
    </row>
    <row r="625" spans="1:1" x14ac:dyDescent="0.3">
      <c r="A625" t="s">
        <v>2367</v>
      </c>
    </row>
    <row r="626" spans="1:1" x14ac:dyDescent="0.3">
      <c r="A626" t="s">
        <v>2367</v>
      </c>
    </row>
    <row r="627" spans="1:1" x14ac:dyDescent="0.3">
      <c r="A627" t="s">
        <v>2367</v>
      </c>
    </row>
    <row r="628" spans="1:1" x14ac:dyDescent="0.3">
      <c r="A628" t="s">
        <v>2367</v>
      </c>
    </row>
    <row r="629" spans="1:1" x14ac:dyDescent="0.3">
      <c r="A629" t="s">
        <v>2367</v>
      </c>
    </row>
    <row r="630" spans="1:1" x14ac:dyDescent="0.3">
      <c r="A630" t="s">
        <v>2367</v>
      </c>
    </row>
    <row r="631" spans="1:1" x14ac:dyDescent="0.3">
      <c r="A631" t="s">
        <v>2367</v>
      </c>
    </row>
    <row r="632" spans="1:1" x14ac:dyDescent="0.3">
      <c r="A632" t="s">
        <v>2367</v>
      </c>
    </row>
    <row r="633" spans="1:1" x14ac:dyDescent="0.3">
      <c r="A633" t="s">
        <v>2367</v>
      </c>
    </row>
    <row r="634" spans="1:1" x14ac:dyDescent="0.3">
      <c r="A634" t="s">
        <v>2367</v>
      </c>
    </row>
    <row r="635" spans="1:1" x14ac:dyDescent="0.3">
      <c r="A635" t="s">
        <v>2367</v>
      </c>
    </row>
    <row r="636" spans="1:1" x14ac:dyDescent="0.3">
      <c r="A636" t="s">
        <v>2367</v>
      </c>
    </row>
    <row r="637" spans="1:1" x14ac:dyDescent="0.3">
      <c r="A637" t="s">
        <v>2367</v>
      </c>
    </row>
    <row r="638" spans="1:1" x14ac:dyDescent="0.3">
      <c r="A638" t="s">
        <v>2367</v>
      </c>
    </row>
    <row r="639" spans="1:1" x14ac:dyDescent="0.3">
      <c r="A639" t="s">
        <v>2367</v>
      </c>
    </row>
    <row r="640" spans="1:1" x14ac:dyDescent="0.3">
      <c r="A640" t="s">
        <v>2367</v>
      </c>
    </row>
    <row r="641" spans="1:1" x14ac:dyDescent="0.3">
      <c r="A641" t="s">
        <v>2367</v>
      </c>
    </row>
    <row r="642" spans="1:1" x14ac:dyDescent="0.3">
      <c r="A642" t="s">
        <v>2367</v>
      </c>
    </row>
    <row r="643" spans="1:1" x14ac:dyDescent="0.3">
      <c r="A643" t="s">
        <v>2367</v>
      </c>
    </row>
    <row r="644" spans="1:1" x14ac:dyDescent="0.3">
      <c r="A644" t="s">
        <v>2367</v>
      </c>
    </row>
    <row r="645" spans="1:1" x14ac:dyDescent="0.3">
      <c r="A645" t="s">
        <v>2367</v>
      </c>
    </row>
    <row r="646" spans="1:1" x14ac:dyDescent="0.3">
      <c r="A646" t="s">
        <v>2367</v>
      </c>
    </row>
    <row r="647" spans="1:1" x14ac:dyDescent="0.3">
      <c r="A647" t="s">
        <v>2367</v>
      </c>
    </row>
    <row r="648" spans="1:1" x14ac:dyDescent="0.3">
      <c r="A648" t="s">
        <v>2367</v>
      </c>
    </row>
    <row r="649" spans="1:1" x14ac:dyDescent="0.3">
      <c r="A649" t="s">
        <v>2367</v>
      </c>
    </row>
    <row r="650" spans="1:1" x14ac:dyDescent="0.3">
      <c r="A650" t="s">
        <v>2367</v>
      </c>
    </row>
    <row r="651" spans="1:1" x14ac:dyDescent="0.3">
      <c r="A651" t="s">
        <v>2367</v>
      </c>
    </row>
    <row r="652" spans="1:1" x14ac:dyDescent="0.3">
      <c r="A652" t="s">
        <v>2367</v>
      </c>
    </row>
    <row r="653" spans="1:1" x14ac:dyDescent="0.3">
      <c r="A653" t="s">
        <v>2367</v>
      </c>
    </row>
    <row r="654" spans="1:1" x14ac:dyDescent="0.3">
      <c r="A654" t="s">
        <v>2367</v>
      </c>
    </row>
    <row r="655" spans="1:1" x14ac:dyDescent="0.3">
      <c r="A655" t="s">
        <v>2367</v>
      </c>
    </row>
    <row r="656" spans="1:1" x14ac:dyDescent="0.3">
      <c r="A656" t="s">
        <v>2367</v>
      </c>
    </row>
    <row r="657" spans="1:1" x14ac:dyDescent="0.3">
      <c r="A657" t="s">
        <v>2367</v>
      </c>
    </row>
    <row r="658" spans="1:1" x14ac:dyDescent="0.3">
      <c r="A658" t="s">
        <v>2367</v>
      </c>
    </row>
    <row r="659" spans="1:1" x14ac:dyDescent="0.3">
      <c r="A659" t="s">
        <v>2367</v>
      </c>
    </row>
    <row r="660" spans="1:1" x14ac:dyDescent="0.3">
      <c r="A660" t="s">
        <v>2367</v>
      </c>
    </row>
    <row r="661" spans="1:1" x14ac:dyDescent="0.3">
      <c r="A661" t="s">
        <v>2367</v>
      </c>
    </row>
    <row r="662" spans="1:1" x14ac:dyDescent="0.3">
      <c r="A662" t="s">
        <v>2367</v>
      </c>
    </row>
    <row r="663" spans="1:1" x14ac:dyDescent="0.3">
      <c r="A663" t="s">
        <v>2367</v>
      </c>
    </row>
    <row r="664" spans="1:1" x14ac:dyDescent="0.3">
      <c r="A664" t="s">
        <v>2367</v>
      </c>
    </row>
    <row r="665" spans="1:1" x14ac:dyDescent="0.3">
      <c r="A665" t="s">
        <v>2367</v>
      </c>
    </row>
    <row r="666" spans="1:1" x14ac:dyDescent="0.3">
      <c r="A666" t="s">
        <v>2367</v>
      </c>
    </row>
    <row r="667" spans="1:1" x14ac:dyDescent="0.3">
      <c r="A667" t="s">
        <v>2367</v>
      </c>
    </row>
    <row r="668" spans="1:1" x14ac:dyDescent="0.3">
      <c r="A668" t="s">
        <v>2367</v>
      </c>
    </row>
    <row r="669" spans="1:1" x14ac:dyDescent="0.3">
      <c r="A669" t="s">
        <v>2367</v>
      </c>
    </row>
    <row r="670" spans="1:1" x14ac:dyDescent="0.3">
      <c r="A670" t="s">
        <v>2367</v>
      </c>
    </row>
    <row r="671" spans="1:1" x14ac:dyDescent="0.3">
      <c r="A671" t="s">
        <v>2367</v>
      </c>
    </row>
    <row r="672" spans="1:1" x14ac:dyDescent="0.3">
      <c r="A672" t="s">
        <v>2367</v>
      </c>
    </row>
    <row r="673" spans="1:1" x14ac:dyDescent="0.3">
      <c r="A673" t="s">
        <v>2367</v>
      </c>
    </row>
    <row r="674" spans="1:1" x14ac:dyDescent="0.3">
      <c r="A674" t="s">
        <v>2367</v>
      </c>
    </row>
    <row r="675" spans="1:1" x14ac:dyDescent="0.3">
      <c r="A675" t="s">
        <v>2367</v>
      </c>
    </row>
    <row r="676" spans="1:1" x14ac:dyDescent="0.3">
      <c r="A676" t="s">
        <v>2367</v>
      </c>
    </row>
    <row r="677" spans="1:1" x14ac:dyDescent="0.3">
      <c r="A677" t="s">
        <v>2367</v>
      </c>
    </row>
    <row r="678" spans="1:1" x14ac:dyDescent="0.3">
      <c r="A678" t="s">
        <v>2367</v>
      </c>
    </row>
    <row r="679" spans="1:1" x14ac:dyDescent="0.3">
      <c r="A679" t="s">
        <v>2367</v>
      </c>
    </row>
    <row r="680" spans="1:1" x14ac:dyDescent="0.3">
      <c r="A680" t="s">
        <v>2367</v>
      </c>
    </row>
    <row r="681" spans="1:1" x14ac:dyDescent="0.3">
      <c r="A681" t="s">
        <v>2367</v>
      </c>
    </row>
    <row r="682" spans="1:1" x14ac:dyDescent="0.3">
      <c r="A682" t="s">
        <v>2367</v>
      </c>
    </row>
    <row r="683" spans="1:1" x14ac:dyDescent="0.3">
      <c r="A683" t="s">
        <v>2367</v>
      </c>
    </row>
    <row r="684" spans="1:1" x14ac:dyDescent="0.3">
      <c r="A684" t="s">
        <v>2367</v>
      </c>
    </row>
    <row r="685" spans="1:1" x14ac:dyDescent="0.3">
      <c r="A685" t="s">
        <v>2367</v>
      </c>
    </row>
    <row r="686" spans="1:1" x14ac:dyDescent="0.3">
      <c r="A686" t="s">
        <v>2367</v>
      </c>
    </row>
    <row r="687" spans="1:1" x14ac:dyDescent="0.3">
      <c r="A687" t="s">
        <v>2367</v>
      </c>
    </row>
    <row r="688" spans="1:1" x14ac:dyDescent="0.3">
      <c r="A688" t="s">
        <v>2367</v>
      </c>
    </row>
    <row r="689" spans="1:1" x14ac:dyDescent="0.3">
      <c r="A689" t="s">
        <v>2367</v>
      </c>
    </row>
    <row r="690" spans="1:1" x14ac:dyDescent="0.3">
      <c r="A690" t="s">
        <v>2367</v>
      </c>
    </row>
    <row r="691" spans="1:1" x14ac:dyDescent="0.3">
      <c r="A691" t="s">
        <v>2367</v>
      </c>
    </row>
  </sheetData>
  <autoFilter ref="A1:A691">
    <sortState ref="A2:A691">
      <sortCondition ref="A1:A691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6"/>
  <sheetViews>
    <sheetView tabSelected="1" workbookViewId="0">
      <selection activeCell="H11" sqref="H11"/>
    </sheetView>
  </sheetViews>
  <sheetFormatPr defaultRowHeight="14.4" x14ac:dyDescent="0.3"/>
  <cols>
    <col min="2" max="2" width="17.109375" bestFit="1" customWidth="1"/>
    <col min="3" max="3" width="24.109375" customWidth="1"/>
    <col min="4" max="4" width="15.5546875" customWidth="1"/>
    <col min="5" max="5" width="12.88671875" bestFit="1" customWidth="1"/>
    <col min="6" max="6" width="13.44140625" customWidth="1"/>
  </cols>
  <sheetData>
    <row r="2" spans="2:6" ht="15" x14ac:dyDescent="0.25">
      <c r="B2" s="3" t="s">
        <v>2403</v>
      </c>
      <c r="C2" s="3"/>
      <c r="D2" s="3"/>
      <c r="E2" s="3"/>
    </row>
    <row r="4" spans="2:6" ht="43.2" x14ac:dyDescent="0.3">
      <c r="B4" t="s">
        <v>2399</v>
      </c>
      <c r="C4" t="s">
        <v>2402</v>
      </c>
      <c r="D4" t="s">
        <v>2400</v>
      </c>
      <c r="E4" t="s">
        <v>2401</v>
      </c>
      <c r="F4" s="5" t="s">
        <v>2404</v>
      </c>
    </row>
    <row r="5" spans="2:6" x14ac:dyDescent="0.3">
      <c r="B5" t="s">
        <v>2384</v>
      </c>
      <c r="C5">
        <v>2</v>
      </c>
      <c r="D5" s="2">
        <f>C5/690</f>
        <v>2.8985507246376812E-3</v>
      </c>
      <c r="E5">
        <v>2</v>
      </c>
      <c r="F5" s="4">
        <f>E5/C5</f>
        <v>1</v>
      </c>
    </row>
    <row r="6" spans="2:6" ht="15" x14ac:dyDescent="0.25">
      <c r="B6" t="s">
        <v>2376</v>
      </c>
      <c r="C6">
        <v>24</v>
      </c>
      <c r="D6" s="2">
        <f>C6/690</f>
        <v>3.4782608695652174E-2</v>
      </c>
      <c r="E6">
        <v>6</v>
      </c>
      <c r="F6" s="4">
        <f>E6/C6</f>
        <v>0.25</v>
      </c>
    </row>
    <row r="7" spans="2:6" ht="15" x14ac:dyDescent="0.25">
      <c r="B7" t="s">
        <v>2397</v>
      </c>
      <c r="C7">
        <v>6</v>
      </c>
      <c r="D7" s="2">
        <f>C7/690</f>
        <v>8.6956521739130436E-3</v>
      </c>
      <c r="E7">
        <v>1</v>
      </c>
      <c r="F7" s="4">
        <f>E7/C7</f>
        <v>0.16666666666666666</v>
      </c>
    </row>
    <row r="8" spans="2:6" ht="15" x14ac:dyDescent="0.25">
      <c r="B8" t="s">
        <v>2387</v>
      </c>
      <c r="C8">
        <v>9</v>
      </c>
      <c r="D8" s="2">
        <f>C8/690</f>
        <v>1.3043478260869565E-2</v>
      </c>
      <c r="E8">
        <v>1</v>
      </c>
      <c r="F8" s="4">
        <f>E8/C8</f>
        <v>0.1111111111111111</v>
      </c>
    </row>
    <row r="9" spans="2:6" ht="15" x14ac:dyDescent="0.25">
      <c r="B9" t="s">
        <v>2367</v>
      </c>
      <c r="C9">
        <v>108</v>
      </c>
      <c r="D9" s="2">
        <f>C9/690</f>
        <v>0.15652173913043479</v>
      </c>
      <c r="E9">
        <v>10</v>
      </c>
      <c r="F9" s="4">
        <f>E9/C9</f>
        <v>9.2592592592592587E-2</v>
      </c>
    </row>
    <row r="10" spans="2:6" ht="15" x14ac:dyDescent="0.25">
      <c r="B10" t="s">
        <v>2378</v>
      </c>
      <c r="C10">
        <v>13</v>
      </c>
      <c r="D10" s="2">
        <f>C10/690</f>
        <v>1.8840579710144929E-2</v>
      </c>
      <c r="E10">
        <v>1</v>
      </c>
      <c r="F10" s="4">
        <f>E10/C10</f>
        <v>7.6923076923076927E-2</v>
      </c>
    </row>
    <row r="11" spans="2:6" ht="15" x14ac:dyDescent="0.25">
      <c r="B11" t="s">
        <v>2371</v>
      </c>
      <c r="C11">
        <v>15</v>
      </c>
      <c r="D11" s="2">
        <f>C11/690</f>
        <v>2.1739130434782608E-2</v>
      </c>
      <c r="E11">
        <v>1</v>
      </c>
      <c r="F11" s="4">
        <f>E11/C11</f>
        <v>6.6666666666666666E-2</v>
      </c>
    </row>
    <row r="12" spans="2:6" ht="15" x14ac:dyDescent="0.25">
      <c r="B12" t="s">
        <v>2377</v>
      </c>
      <c r="C12">
        <v>16</v>
      </c>
      <c r="D12" s="2">
        <f>C12/690</f>
        <v>2.318840579710145E-2</v>
      </c>
      <c r="E12">
        <v>1</v>
      </c>
      <c r="F12" s="4">
        <f>E12/C12</f>
        <v>6.25E-2</v>
      </c>
    </row>
    <row r="13" spans="2:6" ht="15" x14ac:dyDescent="0.25">
      <c r="B13" t="s">
        <v>2385</v>
      </c>
      <c r="C13">
        <v>17</v>
      </c>
      <c r="D13" s="2">
        <f>C13/690</f>
        <v>2.4637681159420291E-2</v>
      </c>
      <c r="E13">
        <v>1</v>
      </c>
      <c r="F13" s="4">
        <f>E13/C13</f>
        <v>5.8823529411764705E-2</v>
      </c>
    </row>
    <row r="14" spans="2:6" ht="15" x14ac:dyDescent="0.25">
      <c r="B14" t="s">
        <v>1835</v>
      </c>
      <c r="C14">
        <v>86</v>
      </c>
      <c r="D14" s="2">
        <f>C14/690</f>
        <v>0.1246376811594203</v>
      </c>
      <c r="E14">
        <v>5</v>
      </c>
      <c r="F14" s="4">
        <f>E14/C14</f>
        <v>5.8139534883720929E-2</v>
      </c>
    </row>
    <row r="15" spans="2:6" ht="15" x14ac:dyDescent="0.25">
      <c r="B15" t="s">
        <v>2373</v>
      </c>
      <c r="C15">
        <v>110</v>
      </c>
      <c r="D15" s="2">
        <f>C15/690</f>
        <v>0.15942028985507245</v>
      </c>
      <c r="E15">
        <v>5</v>
      </c>
      <c r="F15" s="4">
        <f>E15/C15</f>
        <v>4.5454545454545456E-2</v>
      </c>
    </row>
    <row r="16" spans="2:6" ht="15" x14ac:dyDescent="0.25">
      <c r="B16" t="s">
        <v>2369</v>
      </c>
      <c r="C16">
        <v>55</v>
      </c>
      <c r="D16" s="2">
        <f>C16/690</f>
        <v>7.9710144927536225E-2</v>
      </c>
      <c r="E16">
        <v>2</v>
      </c>
      <c r="F16" s="4">
        <f>E16/C16</f>
        <v>3.6363636363636362E-2</v>
      </c>
    </row>
    <row r="17" spans="2:6" ht="15" x14ac:dyDescent="0.25">
      <c r="B17" t="s">
        <v>2379</v>
      </c>
      <c r="C17">
        <v>65</v>
      </c>
      <c r="D17" s="2">
        <f>C17/690</f>
        <v>9.420289855072464E-2</v>
      </c>
      <c r="E17">
        <v>2</v>
      </c>
      <c r="F17" s="4">
        <f>E17/C17</f>
        <v>3.0769230769230771E-2</v>
      </c>
    </row>
    <row r="18" spans="2:6" ht="15" x14ac:dyDescent="0.25">
      <c r="B18" t="s">
        <v>2386</v>
      </c>
      <c r="C18">
        <v>39</v>
      </c>
      <c r="D18" s="2">
        <f>C18/690</f>
        <v>5.6521739130434782E-2</v>
      </c>
      <c r="E18">
        <v>0</v>
      </c>
      <c r="F18" s="4">
        <f>E18/C18</f>
        <v>0</v>
      </c>
    </row>
    <row r="19" spans="2:6" ht="15" x14ac:dyDescent="0.25">
      <c r="B19" t="s">
        <v>2368</v>
      </c>
      <c r="C19">
        <v>33</v>
      </c>
      <c r="D19" s="2">
        <f>C19/690</f>
        <v>4.7826086956521741E-2</v>
      </c>
      <c r="E19">
        <v>0</v>
      </c>
      <c r="F19" s="4">
        <f>E19/C19</f>
        <v>0</v>
      </c>
    </row>
    <row r="20" spans="2:6" ht="15" x14ac:dyDescent="0.25">
      <c r="B20" t="s">
        <v>2370</v>
      </c>
      <c r="C20">
        <v>17</v>
      </c>
      <c r="D20" s="2">
        <f>C20/690</f>
        <v>2.4637681159420291E-2</v>
      </c>
      <c r="E20">
        <v>0</v>
      </c>
      <c r="F20" s="4">
        <f>E20/C20</f>
        <v>0</v>
      </c>
    </row>
    <row r="21" spans="2:6" ht="15" x14ac:dyDescent="0.25">
      <c r="B21" t="s">
        <v>2372</v>
      </c>
      <c r="C21">
        <v>11</v>
      </c>
      <c r="D21" s="2">
        <f>C21/690</f>
        <v>1.5942028985507246E-2</v>
      </c>
      <c r="E21">
        <v>0</v>
      </c>
      <c r="F21" s="4">
        <f>E21/C21</f>
        <v>0</v>
      </c>
    </row>
    <row r="22" spans="2:6" ht="15" x14ac:dyDescent="0.25">
      <c r="B22" t="s">
        <v>2381</v>
      </c>
      <c r="C22">
        <v>11</v>
      </c>
      <c r="D22" s="2">
        <f>C22/690</f>
        <v>1.5942028985507246E-2</v>
      </c>
      <c r="E22">
        <v>0</v>
      </c>
      <c r="F22" s="4">
        <f>E22/C22</f>
        <v>0</v>
      </c>
    </row>
    <row r="23" spans="2:6" ht="15" x14ac:dyDescent="0.25">
      <c r="B23" t="s">
        <v>2394</v>
      </c>
      <c r="C23">
        <v>10</v>
      </c>
      <c r="D23" s="2">
        <f>C23/690</f>
        <v>1.4492753623188406E-2</v>
      </c>
      <c r="E23">
        <v>0</v>
      </c>
      <c r="F23" s="4">
        <f>E23/C23</f>
        <v>0</v>
      </c>
    </row>
    <row r="24" spans="2:6" ht="15" x14ac:dyDescent="0.25">
      <c r="B24" t="s">
        <v>2393</v>
      </c>
      <c r="C24">
        <v>6</v>
      </c>
      <c r="D24" s="2">
        <f>C24/690</f>
        <v>8.6956521739130436E-3</v>
      </c>
      <c r="E24">
        <v>0</v>
      </c>
      <c r="F24" s="4">
        <f>E24/C24</f>
        <v>0</v>
      </c>
    </row>
    <row r="25" spans="2:6" ht="15" x14ac:dyDescent="0.25">
      <c r="B25" t="s">
        <v>2383</v>
      </c>
      <c r="C25">
        <v>5</v>
      </c>
      <c r="D25" s="2">
        <f>C25/690</f>
        <v>7.246376811594203E-3</v>
      </c>
      <c r="E25">
        <v>0</v>
      </c>
      <c r="F25" s="4">
        <f>E25/C25</f>
        <v>0</v>
      </c>
    </row>
    <row r="26" spans="2:6" ht="15" x14ac:dyDescent="0.25">
      <c r="B26" t="s">
        <v>2382</v>
      </c>
      <c r="C26">
        <v>5</v>
      </c>
      <c r="D26" s="2">
        <f>C26/690</f>
        <v>7.246376811594203E-3</v>
      </c>
      <c r="E26">
        <v>0</v>
      </c>
      <c r="F26" s="4">
        <f>E26/C26</f>
        <v>0</v>
      </c>
    </row>
    <row r="27" spans="2:6" ht="15" x14ac:dyDescent="0.25">
      <c r="B27" t="s">
        <v>2380</v>
      </c>
      <c r="C27">
        <v>5</v>
      </c>
      <c r="D27" s="2">
        <f>C27/690</f>
        <v>7.246376811594203E-3</v>
      </c>
      <c r="E27">
        <v>0</v>
      </c>
      <c r="F27" s="4">
        <f>E27/C27</f>
        <v>0</v>
      </c>
    </row>
    <row r="28" spans="2:6" ht="15" x14ac:dyDescent="0.25">
      <c r="B28" t="s">
        <v>2389</v>
      </c>
      <c r="C28">
        <v>4</v>
      </c>
      <c r="D28" s="2">
        <f>C28/690</f>
        <v>5.7971014492753624E-3</v>
      </c>
      <c r="E28">
        <v>0</v>
      </c>
      <c r="F28" s="4">
        <f>E28/C28</f>
        <v>0</v>
      </c>
    </row>
    <row r="29" spans="2:6" ht="15" x14ac:dyDescent="0.25">
      <c r="B29" t="s">
        <v>2396</v>
      </c>
      <c r="C29">
        <v>4</v>
      </c>
      <c r="D29" s="2">
        <f>C29/690</f>
        <v>5.7971014492753624E-3</v>
      </c>
      <c r="E29">
        <v>0</v>
      </c>
      <c r="F29" s="4">
        <f>E29/C29</f>
        <v>0</v>
      </c>
    </row>
    <row r="30" spans="2:6" ht="15" x14ac:dyDescent="0.25">
      <c r="B30" t="s">
        <v>2390</v>
      </c>
      <c r="C30">
        <v>3</v>
      </c>
      <c r="D30" s="2">
        <f>C30/690</f>
        <v>4.3478260869565218E-3</v>
      </c>
      <c r="E30">
        <v>0</v>
      </c>
      <c r="F30" s="4">
        <f>E30/C30</f>
        <v>0</v>
      </c>
    </row>
    <row r="31" spans="2:6" x14ac:dyDescent="0.3">
      <c r="B31" t="s">
        <v>2374</v>
      </c>
      <c r="C31">
        <v>3</v>
      </c>
      <c r="D31" s="2">
        <f>C31/690</f>
        <v>4.3478260869565218E-3</v>
      </c>
      <c r="E31">
        <v>0</v>
      </c>
      <c r="F31" s="4">
        <f>E31/C31</f>
        <v>0</v>
      </c>
    </row>
    <row r="32" spans="2:6" x14ac:dyDescent="0.3">
      <c r="B32" t="s">
        <v>2392</v>
      </c>
      <c r="C32">
        <v>2</v>
      </c>
      <c r="D32" s="2">
        <f>C32/690</f>
        <v>2.8985507246376812E-3</v>
      </c>
      <c r="E32">
        <v>0</v>
      </c>
      <c r="F32" s="4">
        <f>E32/C32</f>
        <v>0</v>
      </c>
    </row>
    <row r="33" spans="2:6" x14ac:dyDescent="0.3">
      <c r="B33" t="s">
        <v>2395</v>
      </c>
      <c r="C33">
        <v>2</v>
      </c>
      <c r="D33" s="2">
        <f>C33/690</f>
        <v>2.8985507246376812E-3</v>
      </c>
      <c r="E33">
        <v>0</v>
      </c>
      <c r="F33" s="4">
        <f>E33/C33</f>
        <v>0</v>
      </c>
    </row>
    <row r="34" spans="2:6" x14ac:dyDescent="0.3">
      <c r="B34" t="s">
        <v>2375</v>
      </c>
      <c r="C34">
        <v>2</v>
      </c>
      <c r="D34" s="2">
        <f>C34/690</f>
        <v>2.8985507246376812E-3</v>
      </c>
      <c r="E34">
        <v>0</v>
      </c>
      <c r="F34" s="4">
        <f>E34/C34</f>
        <v>0</v>
      </c>
    </row>
    <row r="35" spans="2:6" x14ac:dyDescent="0.3">
      <c r="B35" t="s">
        <v>2391</v>
      </c>
      <c r="C35">
        <v>1</v>
      </c>
      <c r="D35" s="2">
        <f>C35/690</f>
        <v>1.4492753623188406E-3</v>
      </c>
      <c r="E35">
        <v>0</v>
      </c>
      <c r="F35" s="4">
        <f>E35/C35</f>
        <v>0</v>
      </c>
    </row>
    <row r="36" spans="2:6" x14ac:dyDescent="0.3">
      <c r="B36" t="s">
        <v>2388</v>
      </c>
      <c r="C36">
        <v>1</v>
      </c>
      <c r="D36" s="2">
        <f>C36/690</f>
        <v>1.4492753623188406E-3</v>
      </c>
      <c r="E36">
        <v>0</v>
      </c>
      <c r="F36" s="4">
        <f>E36/C36</f>
        <v>0</v>
      </c>
    </row>
  </sheetData>
  <autoFilter ref="B4:F4">
    <sortState ref="B5:F36">
      <sortCondition descending="1" ref="F4"/>
    </sortState>
  </autoFilter>
  <mergeCells count="1">
    <mergeCell ref="B2:E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D40"/>
  <sheetViews>
    <sheetView workbookViewId="0">
      <selection activeCell="D31" sqref="D31:D40"/>
    </sheetView>
  </sheetViews>
  <sheetFormatPr defaultRowHeight="14.4" x14ac:dyDescent="0.3"/>
  <sheetData>
    <row r="2" spans="3:4" ht="15" x14ac:dyDescent="0.25">
      <c r="C2" t="s">
        <v>1924</v>
      </c>
      <c r="D2" t="s">
        <v>1924</v>
      </c>
    </row>
    <row r="3" spans="3:4" ht="15" x14ac:dyDescent="0.25">
      <c r="C3" t="s">
        <v>447</v>
      </c>
      <c r="D3" t="s">
        <v>2376</v>
      </c>
    </row>
    <row r="4" spans="3:4" ht="15" x14ac:dyDescent="0.25">
      <c r="C4" t="s">
        <v>1180</v>
      </c>
      <c r="D4" t="s">
        <v>2376</v>
      </c>
    </row>
    <row r="5" spans="3:4" ht="15" x14ac:dyDescent="0.25">
      <c r="C5" t="s">
        <v>1276</v>
      </c>
      <c r="D5" t="s">
        <v>2376</v>
      </c>
    </row>
    <row r="6" spans="3:4" ht="15" x14ac:dyDescent="0.25">
      <c r="C6" t="s">
        <v>1676</v>
      </c>
      <c r="D6" t="s">
        <v>2376</v>
      </c>
    </row>
    <row r="7" spans="3:4" ht="15" x14ac:dyDescent="0.25">
      <c r="C7" t="s">
        <v>1976</v>
      </c>
      <c r="D7" t="s">
        <v>2376</v>
      </c>
    </row>
    <row r="8" spans="3:4" ht="15" x14ac:dyDescent="0.25">
      <c r="C8" t="s">
        <v>348</v>
      </c>
      <c r="D8" t="s">
        <v>2376</v>
      </c>
    </row>
    <row r="9" spans="3:4" ht="15" x14ac:dyDescent="0.25">
      <c r="C9" t="s">
        <v>420</v>
      </c>
      <c r="D9" t="s">
        <v>2384</v>
      </c>
    </row>
    <row r="10" spans="3:4" ht="15" x14ac:dyDescent="0.25">
      <c r="C10" t="s">
        <v>431</v>
      </c>
      <c r="D10" t="s">
        <v>2384</v>
      </c>
    </row>
    <row r="11" spans="3:4" ht="15" x14ac:dyDescent="0.25">
      <c r="C11" t="s">
        <v>317</v>
      </c>
      <c r="D11" t="s">
        <v>2369</v>
      </c>
    </row>
    <row r="12" spans="3:4" ht="15" x14ac:dyDescent="0.25">
      <c r="C12" t="s">
        <v>1248</v>
      </c>
      <c r="D12" t="s">
        <v>2369</v>
      </c>
    </row>
    <row r="13" spans="3:4" ht="15" x14ac:dyDescent="0.25">
      <c r="C13" t="s">
        <v>895</v>
      </c>
      <c r="D13" t="s">
        <v>2378</v>
      </c>
    </row>
    <row r="14" spans="3:4" ht="15" x14ac:dyDescent="0.25">
      <c r="C14" t="s">
        <v>135</v>
      </c>
      <c r="D14" t="s">
        <v>2371</v>
      </c>
    </row>
    <row r="15" spans="3:4" ht="15" x14ac:dyDescent="0.25">
      <c r="C15" t="s">
        <v>1333</v>
      </c>
      <c r="D15" t="s">
        <v>2385</v>
      </c>
    </row>
    <row r="16" spans="3:4" ht="15" x14ac:dyDescent="0.25">
      <c r="C16" t="s">
        <v>599</v>
      </c>
      <c r="D16" t="s">
        <v>2373</v>
      </c>
    </row>
    <row r="17" spans="3:4" ht="15" x14ac:dyDescent="0.25">
      <c r="C17" t="s">
        <v>590</v>
      </c>
      <c r="D17" t="s">
        <v>2373</v>
      </c>
    </row>
    <row r="18" spans="3:4" ht="15" x14ac:dyDescent="0.25">
      <c r="C18" t="s">
        <v>209</v>
      </c>
      <c r="D18" t="s">
        <v>2373</v>
      </c>
    </row>
    <row r="19" spans="3:4" ht="15" x14ac:dyDescent="0.25">
      <c r="C19" t="s">
        <v>1504</v>
      </c>
      <c r="D19" t="s">
        <v>2373</v>
      </c>
    </row>
    <row r="20" spans="3:4" ht="15" x14ac:dyDescent="0.25">
      <c r="C20" t="s">
        <v>1026</v>
      </c>
      <c r="D20" t="s">
        <v>2373</v>
      </c>
    </row>
    <row r="21" spans="3:4" ht="15" x14ac:dyDescent="0.25">
      <c r="C21" t="s">
        <v>1170</v>
      </c>
      <c r="D21" t="s">
        <v>2377</v>
      </c>
    </row>
    <row r="22" spans="3:4" ht="15" x14ac:dyDescent="0.25">
      <c r="C22" t="s">
        <v>1456</v>
      </c>
      <c r="D22" t="s">
        <v>2397</v>
      </c>
    </row>
    <row r="23" spans="3:4" ht="15" x14ac:dyDescent="0.25">
      <c r="C23" t="s">
        <v>919</v>
      </c>
      <c r="D23" t="s">
        <v>2379</v>
      </c>
    </row>
    <row r="24" spans="3:4" ht="15" x14ac:dyDescent="0.25">
      <c r="C24" t="s">
        <v>1479</v>
      </c>
      <c r="D24" t="s">
        <v>2379</v>
      </c>
    </row>
    <row r="25" spans="3:4" ht="15" x14ac:dyDescent="0.25">
      <c r="C25" t="s">
        <v>528</v>
      </c>
      <c r="D25" t="s">
        <v>2387</v>
      </c>
    </row>
    <row r="26" spans="3:4" ht="15" x14ac:dyDescent="0.25">
      <c r="C26" t="s">
        <v>125</v>
      </c>
      <c r="D26" t="s">
        <v>1835</v>
      </c>
    </row>
    <row r="27" spans="3:4" ht="15" x14ac:dyDescent="0.25">
      <c r="C27" t="s">
        <v>1239</v>
      </c>
      <c r="D27" t="s">
        <v>1835</v>
      </c>
    </row>
    <row r="28" spans="3:4" ht="15" x14ac:dyDescent="0.25">
      <c r="C28" t="s">
        <v>1830</v>
      </c>
      <c r="D28" t="s">
        <v>1835</v>
      </c>
    </row>
    <row r="29" spans="3:4" ht="15" x14ac:dyDescent="0.25">
      <c r="C29" t="s">
        <v>1655</v>
      </c>
      <c r="D29" t="s">
        <v>1835</v>
      </c>
    </row>
    <row r="30" spans="3:4" ht="15" x14ac:dyDescent="0.25">
      <c r="C30" t="s">
        <v>2245</v>
      </c>
      <c r="D30" t="s">
        <v>1835</v>
      </c>
    </row>
    <row r="31" spans="3:4" x14ac:dyDescent="0.3">
      <c r="C31" t="s">
        <v>86</v>
      </c>
      <c r="D31" t="s">
        <v>2367</v>
      </c>
    </row>
    <row r="32" spans="3:4" x14ac:dyDescent="0.3">
      <c r="C32" t="s">
        <v>330</v>
      </c>
      <c r="D32" t="s">
        <v>2367</v>
      </c>
    </row>
    <row r="33" spans="3:4" x14ac:dyDescent="0.3">
      <c r="C33" t="s">
        <v>1042</v>
      </c>
      <c r="D33" t="s">
        <v>2367</v>
      </c>
    </row>
    <row r="34" spans="3:4" x14ac:dyDescent="0.3">
      <c r="C34" t="s">
        <v>1343</v>
      </c>
      <c r="D34" t="s">
        <v>2367</v>
      </c>
    </row>
    <row r="35" spans="3:4" x14ac:dyDescent="0.3">
      <c r="C35" t="s">
        <v>1536</v>
      </c>
      <c r="D35" t="s">
        <v>2367</v>
      </c>
    </row>
    <row r="36" spans="3:4" x14ac:dyDescent="0.3">
      <c r="C36" t="s">
        <v>1451</v>
      </c>
      <c r="D36" t="s">
        <v>2367</v>
      </c>
    </row>
    <row r="37" spans="3:4" x14ac:dyDescent="0.3">
      <c r="C37" t="s">
        <v>1449</v>
      </c>
      <c r="D37" t="s">
        <v>2367</v>
      </c>
    </row>
    <row r="38" spans="3:4" x14ac:dyDescent="0.3">
      <c r="C38" t="s">
        <v>1397</v>
      </c>
      <c r="D38" t="s">
        <v>2367</v>
      </c>
    </row>
    <row r="39" spans="3:4" x14ac:dyDescent="0.3">
      <c r="C39" t="s">
        <v>1443</v>
      </c>
      <c r="D39" t="s">
        <v>2367</v>
      </c>
    </row>
    <row r="40" spans="3:4" x14ac:dyDescent="0.3">
      <c r="C40" t="s">
        <v>1450</v>
      </c>
      <c r="D40" t="s">
        <v>2367</v>
      </c>
    </row>
  </sheetData>
  <autoFilter ref="C2:D2">
    <sortState ref="C3:D40">
      <sortCondition ref="D2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Quotes-010516-011916-1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Wholey</dc:creator>
  <cp:lastModifiedBy>Susan Parker</cp:lastModifiedBy>
  <dcterms:created xsi:type="dcterms:W3CDTF">2016-01-19T16:37:20Z</dcterms:created>
  <dcterms:modified xsi:type="dcterms:W3CDTF">2016-02-03T19:50:06Z</dcterms:modified>
</cp:coreProperties>
</file>